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769" firstSheet="9" activeTab="10"/>
  </bookViews>
  <sheets>
    <sheet name="封面" sheetId="48" r:id="rId1"/>
    <sheet name="目录" sheetId="51" r:id="rId2"/>
    <sheet name="表一 部门财务收支预算总表" sheetId="28" r:id="rId3"/>
    <sheet name="表二 部门收入预算表" sheetId="29" r:id="rId4"/>
    <sheet name="表三 部门支出预算表" sheetId="30" r:id="rId5"/>
    <sheet name="表四 财政拨款收支预算总表" sheetId="13" r:id="rId6"/>
    <sheet name="表五 一般公共预算支出预算表（按功能科目分类）" sheetId="32" r:id="rId7"/>
    <sheet name="表六 一般公共预算“三公”经费支出预算表" sheetId="54" r:id="rId8"/>
    <sheet name="表七 部门基本支出预算表（人员类、运转类公用经费项目）" sheetId="33" r:id="rId9"/>
    <sheet name="表八 部门项目支出预算表（其他运转类、特定目标类项目）" sheetId="34" r:id="rId10"/>
    <sheet name="表九 部门项目支出绩效目标表" sheetId="35" r:id="rId11"/>
    <sheet name="表十 政府性基金预算支出预算表" sheetId="38" r:id="rId12"/>
    <sheet name="表十一 部门政府采购预算表" sheetId="39" r:id="rId13"/>
    <sheet name="表十二 部门政府购买服务预算表" sheetId="43" r:id="rId14"/>
    <sheet name="表十三 对下转移支付预算表" sheetId="41" r:id="rId15"/>
    <sheet name="表十四 对下转移支付绩效目标表" sheetId="42" r:id="rId16"/>
    <sheet name="表十五 新增资产配置表" sheetId="44" r:id="rId17"/>
    <sheet name="表十六 上级补助项目支出预算表" sheetId="52" r:id="rId18"/>
    <sheet name="表十七 部门项目中期规划预算表" sheetId="53" r:id="rId19"/>
  </sheets>
  <definedNames>
    <definedName name="_xlnm._FilterDatabase" localSheetId="5" hidden="1">'表四 财政拨款收支预算总表'!$A$7:$D$32</definedName>
    <definedName name="_xlnm.Print_Area" localSheetId="9">'表八 部门项目支出预算表（其他运转类、特定目标类项目）'!$A$1:$AA$14</definedName>
    <definedName name="_xlnm.Print_Area" localSheetId="3">'表二 部门收入预算表'!$A$1:$T$10</definedName>
    <definedName name="_xlnm.Print_Area" localSheetId="10">'表九 部门项目支出绩效目标表'!$A$1:$K$19</definedName>
    <definedName name="_xlnm.Print_Area" localSheetId="8">'表七 部门基本支出预算表（人员类、运转类公用经费项目）'!$A$1:$AC$27</definedName>
    <definedName name="_xlnm.Print_Area" localSheetId="4">'表三 部门支出预算表'!$A$1:$W$23</definedName>
    <definedName name="_xlnm.Print_Area" localSheetId="18">'表十七 部门项目中期规划预算表'!$A$1:$G$9</definedName>
    <definedName name="_xlnm.Print_Area" localSheetId="12">'表十一 部门政府采购预算表'!$A$1:$X$11</definedName>
    <definedName name="_xlnm.Print_Area" localSheetId="16">'表十五 新增资产配置表'!$A$1:$H$9</definedName>
    <definedName name="_xlnm.Print_Area" localSheetId="13">'表十二 部门政府购买服务预算表'!$A$1:$X$11</definedName>
    <definedName name="_xlnm.Print_Area" localSheetId="14">'表十三 对下转移支付预算表'!$A$1:$T$9</definedName>
    <definedName name="_xlnm.Print_Area" localSheetId="15">'表十四 对下转移支付绩效目标表'!$A$1:$K$8</definedName>
    <definedName name="_xlnm.Print_Area" localSheetId="11">'表十 政府性基金预算支出预算表'!$A$1:$J$9</definedName>
    <definedName name="_xlnm.Print_Area" localSheetId="5">'表四 财政拨款收支预算总表'!$A$1:$D$34</definedName>
    <definedName name="_xlnm.Print_Area" localSheetId="6">'表五 一般公共预算支出预算表（按功能科目分类）'!$A$1:$M$23</definedName>
    <definedName name="_xlnm.Print_Area" localSheetId="2">'表一 部门财务收支预算总表'!$A:$D</definedName>
    <definedName name="_xlnm.Print_Area" localSheetId="0">封面!$A$1:$A$4</definedName>
    <definedName name="_xlnm.Print_Area" localSheetId="1">目录!$A$1:$A$19</definedName>
    <definedName name="_xlnm.Print_Titles" localSheetId="9">'表八 部门项目支出预算表（其他运转类、特定目标类项目）'!$1:$7</definedName>
    <definedName name="_xlnm.Print_Titles" localSheetId="3">'表二 部门收入预算表'!$1:$7</definedName>
    <definedName name="_xlnm.Print_Titles" localSheetId="10">'表九 部门项目支出绩效目标表'!$1:$5</definedName>
    <definedName name="_xlnm.Print_Titles" localSheetId="8">'表七 部门基本支出预算表（人员类、运转类公用经费项目）'!$1:$8</definedName>
    <definedName name="_xlnm.Print_Titles" localSheetId="4">'表三 部门支出预算表'!$1:$7</definedName>
    <definedName name="_xlnm.Print_Titles" localSheetId="12">'表十一 部门政府采购预算表'!$1:$7</definedName>
    <definedName name="_xlnm.Print_Titles" localSheetId="16">'表十五 新增资产配置表'!$1:$6</definedName>
    <definedName name="_xlnm.Print_Titles" localSheetId="13">'表十二 部门政府购买服务预算表'!$1:$7</definedName>
    <definedName name="_xlnm.Print_Titles" localSheetId="14">'表十三 对下转移支付预算表'!$1:$6</definedName>
    <definedName name="_xlnm.Print_Titles" localSheetId="15">'表十四 对下转移支付绩效目标表'!$1:$5</definedName>
    <definedName name="_xlnm.Print_Titles" localSheetId="11">'表十 政府性基金预算支出预算表'!$1:$6</definedName>
    <definedName name="_xlnm.Print_Titles" localSheetId="5">'表四 财政拨款收支预算总表'!$1:$6</definedName>
    <definedName name="_xlnm.Print_Titles" localSheetId="6">'表五 一般公共预算支出预算表（按功能科目分类）'!$1:$7</definedName>
  </definedNames>
  <calcPr calcId="144525"/>
</workbook>
</file>

<file path=xl/sharedStrings.xml><?xml version="1.0" encoding="utf-8"?>
<sst xmlns="http://schemas.openxmlformats.org/spreadsheetml/2006/main" count="904" uniqueCount="380">
  <si>
    <t>大理市红十字会</t>
  </si>
  <si>
    <t>2026年部门预算公开表</t>
  </si>
  <si>
    <t>目      录</t>
  </si>
  <si>
    <t>表  一    部门财务收支预算总表</t>
  </si>
  <si>
    <t>表  二    部门收入预算表</t>
  </si>
  <si>
    <t>表  三    部门支出预算表</t>
  </si>
  <si>
    <t>表  四    财政拨款收支预算总表</t>
  </si>
  <si>
    <t>表  五    一般公共预算支出预算表（按功能科目分类）</t>
  </si>
  <si>
    <t>表  六    一般公共预算“三公”经费支出预算表</t>
  </si>
  <si>
    <t>表  七    部门基本支出预算表（人员类、运转类公用经费项目）</t>
  </si>
  <si>
    <t>表  八    部门项目支出预算表（其他运转类、特定目标类项目）</t>
  </si>
  <si>
    <t>表  九    部门项目支出绩效目标表</t>
  </si>
  <si>
    <t>表  十    政府性基金预算支出预算表</t>
  </si>
  <si>
    <t>表十一    部门政府采购预算表</t>
  </si>
  <si>
    <t>表十二    部门政府购买服务预算表</t>
  </si>
  <si>
    <t>表十三    对下转移支付预算表</t>
  </si>
  <si>
    <t>表十四    对下转移支付绩效目标表</t>
  </si>
  <si>
    <t>表十五    新增资产配置表</t>
  </si>
  <si>
    <t>表十六    上级补助项目支出预算表</t>
  </si>
  <si>
    <t>表十七    部门项目中期规划预算表</t>
  </si>
  <si>
    <t>单位：元</t>
  </si>
  <si>
    <t>收　　　　　　　　入</t>
  </si>
  <si>
    <t>支　　　　　　　　出</t>
  </si>
  <si>
    <t>项      目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</si>
  <si>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</si>
  <si>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</si>
  <si>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</si>
  <si>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</si>
  <si>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</si>
  <si>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</si>
  <si>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</si>
  <si>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</si>
  <si>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</si>
  <si>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</si>
  <si>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</si>
  <si>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（一）事业收入</t>
  </si>
  <si>
    <t xml:space="preserve"> 六、科学技术支出 </t>
  </si>
  <si>
    <t>（二）事业单位经营收入</t>
  </si>
  <si>
    <t xml:space="preserve"> 七、文化旅游体育与传媒支出</t>
  </si>
  <si>
    <t>（三）上级补助收入</t>
  </si>
  <si>
    <t xml:space="preserve"> 八、社会保障和就业支出</t>
  </si>
  <si>
    <t>（四）附属单位上缴收入</t>
  </si>
  <si>
    <t xml:space="preserve"> 九、卫生健康支出</t>
  </si>
  <si>
    <t>（五）其他收入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</si>
  <si>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</si>
  <si>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</si>
  <si>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</si>
  <si>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</si>
  <si>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</si>
  <si>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</si>
  <si>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</si>
  <si>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</si>
  <si>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</si>
  <si>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</si>
  <si>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</si>
  <si>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二十一、灾害防治及应急管理支出</t>
  </si>
  <si>
    <t xml:space="preserve"> 二十二、预备费</t>
  </si>
  <si>
    <t xml:space="preserve"> 二十三、转移性支出</t>
  </si>
  <si>
    <t xml:space="preserve"> 二十四、国有资本经营预算支出</t>
  </si>
  <si>
    <t xml:space="preserve"> 二十五、其他支出</t>
  </si>
  <si>
    <t>本年收入合计</t>
  </si>
  <si>
    <t>本年支出合计</t>
  </si>
  <si>
    <t>上年结转结余</t>
  </si>
  <si>
    <t>年终结转结余</t>
  </si>
  <si>
    <t xml:space="preserve">  其中：一般公共预算</t>
  </si>
  <si>
    <t xml:space="preserve">        政府性基金预算</t>
  </si>
  <si>
    <t xml:space="preserve">        国有资本经营预算</t>
  </si>
  <si>
    <t xml:space="preserve">        财政专户管理资金</t>
  </si>
  <si>
    <t xml:space="preserve">        单位资金</t>
  </si>
  <si>
    <t>收入总计</t>
  </si>
  <si>
    <t>支出总计</t>
  </si>
  <si>
    <t>部门名称：大理市红十字会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</si>
  <si>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</si>
  <si>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</si>
  <si>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</si>
  <si>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</si>
  <si>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</si>
  <si>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</si>
  <si>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</si>
  <si>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</si>
  <si>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</si>
  <si>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</si>
  <si>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单位自有资金</t>
  </si>
  <si>
    <t>事业收入</t>
  </si>
  <si>
    <t>事业单位经营收入</t>
  </si>
  <si>
    <t>上级补助收入</t>
  </si>
  <si>
    <t>附属单位上缴收入</t>
  </si>
  <si>
    <t>其他收入</t>
  </si>
  <si>
    <t>3=4+15</t>
  </si>
  <si>
    <t>4=5+…+9</t>
  </si>
  <si>
    <t>9=10+…+14</t>
  </si>
  <si>
    <t>15=16+…+20</t>
  </si>
  <si>
    <t>265</t>
  </si>
  <si>
    <t>单位:元</t>
  </si>
  <si>
    <t>科目编码</t>
  </si>
  <si>
    <t>科目名称</t>
  </si>
  <si>
    <t>合计​</t>
  </si>
  <si>
    <t>本年收入安排的支出</t>
  </si>
  <si>
    <t>上年结转结余安排的支出</t>
  </si>
  <si>
    <t>其中：财政拨款</t>
  </si>
  <si>
    <t>财政专户管理的支出</t>
  </si>
  <si>
    <t>基本支出</t>
  </si>
  <si>
    <t>项目支出</t>
  </si>
  <si>
    <t>事业收入资金</t>
  </si>
  <si>
    <t>事业单位经营收入资金</t>
  </si>
  <si>
    <t>上级补助收入资金</t>
  </si>
  <si>
    <t>附属单位上缴收入资金</t>
  </si>
  <si>
    <t>其他收入资金</t>
  </si>
  <si>
    <t>3=5+18</t>
  </si>
  <si>
    <t>4=6+9+10+19+20+21</t>
  </si>
  <si>
    <t>5=6+9+10+11+12</t>
  </si>
  <si>
    <t>6=7+8</t>
  </si>
  <si>
    <t>12=13+…+17</t>
  </si>
  <si>
    <t>18=19+…+23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</si>
  <si>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</si>
  <si>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</si>
  <si>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</si>
  <si>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</si>
  <si>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</si>
  <si>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</si>
  <si>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</si>
  <si>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</si>
  <si>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20816</t>
  </si>
  <si>
    <t>红十字事业</t>
  </si>
  <si>
    <t>2081601</t>
  </si>
  <si>
    <t>行政运行</t>
  </si>
  <si>
    <t>2081602</t>
  </si>
  <si>
    <t>一般行政管理事务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</si>
  <si>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</si>
  <si>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</si>
  <si>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</si>
  <si>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</si>
  <si>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</si>
  <si>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</si>
  <si>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</si>
  <si>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</si>
  <si>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</si>
  <si>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</si>
  <si>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</si>
  <si>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</si>
  <si>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</si>
  <si>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</si>
  <si>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</si>
  <si>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</si>
  <si>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</si>
  <si>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</si>
  <si>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</si>
  <si>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</si>
  <si>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</si>
  <si>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</si>
  <si>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</si>
  <si>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</si>
  <si>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</si>
  <si>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</si>
  <si>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</si>
  <si>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</si>
  <si>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</si>
  <si>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</si>
  <si>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</si>
  <si>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</si>
  <si>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</si>
  <si>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</si>
  <si>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</si>
  <si>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</si>
  <si>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</si>
  <si>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</si>
  <si>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</si>
  <si>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</si>
  <si>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</si>
  <si>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</si>
  <si>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</si>
  <si>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</si>
  <si>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</si>
  <si>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（二十三）转移性支出</t>
  </si>
  <si>
    <t>（二十四）国有资本经营预算支出</t>
  </si>
  <si>
    <t>（二十五）其他支出</t>
  </si>
  <si>
    <t>二、年终结转结余</t>
  </si>
  <si>
    <t>收  入  总  计</t>
  </si>
  <si>
    <t>支  出  总  计</t>
  </si>
  <si>
    <t>支出功能分类</t>
  </si>
  <si>
    <t>本年拨款</t>
  </si>
  <si>
    <t>上年结转</t>
  </si>
  <si>
    <t>人员经费</t>
  </si>
  <si>
    <t>公用经费</t>
  </si>
  <si>
    <t>3=4+9</t>
  </si>
  <si>
    <t>4=5+8</t>
  </si>
  <si>
    <t>5=6+7</t>
  </si>
  <si>
    <t>9=10+13</t>
  </si>
  <si>
    <t>10=11+12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</si>
  <si>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</si>
  <si>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</si>
  <si>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</si>
  <si>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</si>
  <si>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</si>
  <si>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</si>
  <si>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1=2+3+6</t>
  </si>
  <si>
    <t>3=4+5</t>
  </si>
  <si>
    <t>无</t>
  </si>
  <si>
    <t>说明：本部门无此公开事项。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</si>
  <si>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</si>
  <si>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</si>
  <si>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</si>
  <si>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</si>
  <si>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</si>
  <si>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</si>
  <si>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</si>
  <si>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</si>
  <si>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</si>
  <si>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</si>
  <si>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</si>
  <si>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</si>
  <si>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</si>
  <si>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 xml:space="preserve">8=9+24 </t>
  </si>
  <si>
    <t>9=10+16+…+18</t>
  </si>
  <si>
    <t>24=25+…+29</t>
  </si>
  <si>
    <t>532901231100001263527</t>
  </si>
  <si>
    <t>30113</t>
  </si>
  <si>
    <t>532901231100001263528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</si>
  <si>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</si>
  <si>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</si>
  <si>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</si>
  <si>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</si>
  <si>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</si>
  <si>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</si>
  <si>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</si>
  <si>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532901231100001263530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</si>
  <si>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</si>
  <si>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</si>
  <si>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</si>
  <si>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</si>
  <si>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</si>
  <si>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</si>
  <si>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</si>
  <si>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</si>
  <si>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</si>
  <si>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532901231100001263531</t>
  </si>
  <si>
    <t>行政人员公务交通补贴</t>
  </si>
  <si>
    <t>30239</t>
  </si>
  <si>
    <t>其他交通费用</t>
  </si>
  <si>
    <t>532901231100001263533</t>
  </si>
  <si>
    <t>工会经费</t>
  </si>
  <si>
    <t>30228</t>
  </si>
  <si>
    <t>532901231100001263534</t>
  </si>
  <si>
    <t>其他公用支出</t>
  </si>
  <si>
    <t>30201</t>
  </si>
  <si>
    <t>办公费</t>
  </si>
  <si>
    <t>30207</t>
  </si>
  <si>
    <t>邮电费</t>
  </si>
  <si>
    <t>30211</t>
  </si>
  <si>
    <t>差旅费</t>
  </si>
  <si>
    <t>532901241100002495861</t>
  </si>
  <si>
    <t>退休人员公用经费</t>
  </si>
  <si>
    <t>30299</t>
  </si>
  <si>
    <t>其他商品和服务支出</t>
  </si>
  <si>
    <t>532901251100004236895</t>
  </si>
  <si>
    <t>2025年公益事业工作经费</t>
  </si>
  <si>
    <t>项目分类</t>
  </si>
  <si>
    <t>项目单位</t>
  </si>
  <si>
    <t>经济科目编码</t>
  </si>
  <si>
    <t>经济科目名称</t>
  </si>
  <si>
    <t>其中：本次下达</t>
  </si>
  <si>
    <t>9=10+22</t>
  </si>
  <si>
    <t>10=11+13+…+16</t>
  </si>
  <si>
    <t>16=17+…+21</t>
  </si>
  <si>
    <t>22=23+…+27</t>
  </si>
  <si>
    <t>313 事业发展类</t>
  </si>
  <si>
    <t>532901251100004671165</t>
  </si>
  <si>
    <t>2025年度造血干细胞工作经费</t>
  </si>
  <si>
    <t>532901251100004363558</t>
  </si>
  <si>
    <t>公益活动工作经费</t>
  </si>
  <si>
    <t>532901241100003375352</t>
  </si>
  <si>
    <t>市红十字会事业发展工作经费</t>
  </si>
  <si>
    <t>30227</t>
  </si>
  <si>
    <t>培训费</t>
  </si>
  <si>
    <t>532901251100004470424</t>
  </si>
  <si>
    <t>应急救护一体机培训经费</t>
  </si>
  <si>
    <t>30216</t>
  </si>
  <si>
    <t>劳务费</t>
  </si>
  <si>
    <t>合  计</t>
  </si>
  <si>
    <t/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</si>
  <si>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</si>
  <si>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</si>
  <si>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</si>
  <si>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</si>
  <si>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</si>
  <si>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</si>
  <si>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</si>
  <si>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</si>
  <si>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</si>
  <si>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</si>
  <si>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为做好造血干细胞的宣传工作，发展好红十字公益事业。</t>
  </si>
  <si>
    <t>产出指标</t>
  </si>
  <si>
    <t>数量指标</t>
  </si>
  <si>
    <t>政策宣传次数</t>
  </si>
  <si>
    <t>&gt;=</t>
  </si>
  <si>
    <t>次</t>
  </si>
  <si>
    <t>定量指标</t>
  </si>
  <si>
    <t>反映补助政策的宣传力度情况。即通过门户网站、报刊、通信、电视、户外广告等对补助政策进行宣传的次数。</t>
  </si>
  <si>
    <t>效益指标</t>
  </si>
  <si>
    <t>社会效益</t>
  </si>
  <si>
    <t>政策知晓率</t>
  </si>
  <si>
    <t>%</t>
  </si>
  <si>
    <t>定性指标</t>
  </si>
  <si>
    <t>反映补助政策的宣传效果情况。
政策知晓率=调查中补助政策知晓人数/调查总人数*100%</t>
  </si>
  <si>
    <t>满意度指标</t>
  </si>
  <si>
    <t>服务对象满意度</t>
  </si>
  <si>
    <t>受助人群及服务对象的满意度</t>
  </si>
  <si>
    <t>反映获补助受益对象的满意程度。</t>
  </si>
  <si>
    <t>为更好地动员全社会人道力量，发展好红十字公益事业，确保我市红十字会的各项业务顺利开展。</t>
  </si>
  <si>
    <t>普及救护知识、救护员培训。</t>
  </si>
  <si>
    <t>15000</t>
  </si>
  <si>
    <t>人/年</t>
  </si>
  <si>
    <t>反映普及救护知识、救护员培训数量。</t>
  </si>
  <si>
    <t>受红十字会帮扶人数</t>
  </si>
  <si>
    <t>2204</t>
  </si>
  <si>
    <t>反映受红十字会帮扶人数对社会产生的正能量的程度。</t>
  </si>
  <si>
    <t>加强红十字应急救护培训工作，推动“关爱生命救在身边”。</t>
  </si>
  <si>
    <t>质量指标</t>
  </si>
  <si>
    <t>培训人员合格率</t>
  </si>
  <si>
    <t>反映预算部门（单位）组织开展各类培训的人次。</t>
  </si>
  <si>
    <t>受培训人员宣传使用一体机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</si>
  <si>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</si>
  <si>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</si>
  <si>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>表 十    政府性基金预算支出预算表</t>
  </si>
  <si>
    <t>1</t>
  </si>
  <si>
    <t>2</t>
  </si>
  <si>
    <t>3</t>
  </si>
  <si>
    <t>6</t>
  </si>
  <si>
    <t>7</t>
  </si>
  <si>
    <t>8=9+10</t>
  </si>
  <si>
    <t>9</t>
  </si>
  <si>
    <t>10</t>
  </si>
  <si>
    <t>表十一   部门政府采购预算表</t>
  </si>
  <si>
    <t>采购项目</t>
  </si>
  <si>
    <t>采购品目</t>
  </si>
  <si>
    <t>计量
单位</t>
  </si>
  <si>
    <t>数量</t>
  </si>
  <si>
    <t>面向中小企业预留资金</t>
  </si>
  <si>
    <t xml:space="preserve">合计
</t>
  </si>
  <si>
    <t>7=8+19</t>
  </si>
  <si>
    <t>8=9+…+13</t>
  </si>
  <si>
    <t>13=14+…+18</t>
  </si>
  <si>
    <t>19=20+…+24</t>
  </si>
  <si>
    <t>复印纸</t>
  </si>
  <si>
    <t>A05040101 复印纸</t>
  </si>
  <si>
    <t>件</t>
  </si>
  <si>
    <t>政府购买服务项目</t>
  </si>
  <si>
    <t>政府购买服务指导性目录代码</t>
  </si>
  <si>
    <t>所属服务类别</t>
  </si>
  <si>
    <t>所属服务领域</t>
  </si>
  <si>
    <t>购买内容简述</t>
  </si>
  <si>
    <t>资金来源</t>
  </si>
  <si>
    <t>地        区</t>
  </si>
  <si>
    <t>下关街道</t>
  </si>
  <si>
    <t>挖色镇</t>
  </si>
  <si>
    <t>喜洲镇</t>
  </si>
  <si>
    <t>湾桥镇</t>
  </si>
  <si>
    <t>银桥镇</t>
  </si>
  <si>
    <t>凤仪镇</t>
  </si>
  <si>
    <t>双廊镇</t>
  </si>
  <si>
    <t>上关镇</t>
  </si>
  <si>
    <t>太邑乡</t>
  </si>
  <si>
    <t>海东镇</t>
  </si>
  <si>
    <t>大理镇</t>
  </si>
  <si>
    <t>满江街道</t>
  </si>
  <si>
    <t>太和街道</t>
  </si>
  <si>
    <t>3=4+5+6</t>
  </si>
  <si>
    <t>7=8+…+20</t>
  </si>
  <si>
    <t>资产类别</t>
  </si>
  <si>
    <t>资产分类代码.名称</t>
  </si>
  <si>
    <t>资产名称</t>
  </si>
  <si>
    <t>计量单位</t>
  </si>
  <si>
    <t>财政部门批复数</t>
  </si>
  <si>
    <t>单价</t>
  </si>
  <si>
    <t>金额</t>
  </si>
  <si>
    <t>上级补助</t>
  </si>
  <si>
    <t>项目级次</t>
  </si>
  <si>
    <t>2026年</t>
  </si>
  <si>
    <t>2027年</t>
  </si>
  <si>
    <t>2028年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</si>
</sst>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 "/>
    <numFmt numFmtId="178" formatCode="#,##0.00;\-#,##0.00;;@"/>
  </numFmts>
  <fonts count="75">
    <font>
      <sz val="1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23"/>
      <color rgb="FF000000"/>
      <name val="方正小标宋_GBK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Times New Roman"/>
      <charset val="134"/>
    </font>
    <font>
      <b/>
      <sz val="9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20"/>
      <color indexed="8"/>
      <name val="方正小标宋_GBK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Times New Roman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</font>
    <font>
      <sz val="20"/>
      <color rgb="FF000000"/>
      <name val="方正小标宋_GBK"/>
      <charset val="134"/>
    </font>
    <font>
      <sz val="11"/>
      <color theme="1"/>
      <name val="宋体"/>
      <charset val="134"/>
    </font>
    <font>
      <b/>
      <sz val="9"/>
      <name val="Times New Roman"/>
      <charset val="134"/>
    </font>
    <font>
      <b/>
      <sz val="9"/>
      <color rgb="FF000000"/>
      <name val="Times New Roman"/>
      <charset val="134"/>
    </font>
    <font>
      <b/>
      <sz val="9"/>
      <color rgb="FF000000"/>
      <name val="宋体"/>
      <charset val="134"/>
    </font>
    <font>
      <sz val="30"/>
      <name val="宋体"/>
      <charset val="134"/>
    </font>
    <font>
      <sz val="9"/>
      <color rgb="FF000000"/>
      <name val="Times New Roman"/>
      <charset val="134"/>
    </font>
    <font>
      <b/>
      <sz val="11"/>
      <color rgb="FF000000"/>
      <name val="宋体"/>
      <charset val="134"/>
    </font>
    <font>
      <b/>
      <sz val="10"/>
      <name val="Times New Roman"/>
      <charset val="134"/>
    </font>
    <font>
      <sz val="20"/>
      <color theme="1"/>
      <name val="方正小标宋_GBK"/>
      <charset val="134"/>
    </font>
    <font>
      <sz val="10"/>
      <color rgb="FF000000"/>
      <name val="SimSun"/>
      <charset val="134"/>
    </font>
    <font>
      <sz val="10"/>
      <color theme="1"/>
      <name val="SimSun"/>
      <charset val="134"/>
    </font>
    <font>
      <sz val="9"/>
      <color theme="1"/>
      <name val="宋体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10"/>
      <color rgb="FFFFFFFF"/>
      <name val="宋体"/>
      <charset val="134"/>
    </font>
    <font>
      <sz val="24"/>
      <name val="宋体"/>
      <charset val="134"/>
    </font>
    <font>
      <sz val="9"/>
      <name val="SimSun"/>
      <charset val="134"/>
    </font>
    <font>
      <sz val="10"/>
      <color rgb="FF000000"/>
      <name val="宋体"/>
      <charset val="134"/>
      <scheme val="minor"/>
    </font>
    <font>
      <b/>
      <sz val="21"/>
      <color rgb="FF000000"/>
      <name val="SimSun"/>
      <charset val="134"/>
    </font>
    <font>
      <sz val="10"/>
      <name val="SimSun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8"/>
      <name val="华文中宋"/>
      <charset val="134"/>
    </font>
    <font>
      <sz val="10"/>
      <color indexed="8"/>
      <name val="宋体"/>
      <charset val="134"/>
      <scheme val="minor"/>
    </font>
    <font>
      <b/>
      <sz val="21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sz val="9.75"/>
      <color rgb="FF000000"/>
      <name val="SimSun"/>
      <charset val="134"/>
    </font>
    <font>
      <b/>
      <sz val="9"/>
      <name val="SimSun"/>
      <charset val="134"/>
    </font>
    <font>
      <sz val="12"/>
      <name val="Arial"/>
      <charset val="134"/>
    </font>
    <font>
      <b/>
      <sz val="20"/>
      <color rgb="FF0033CC"/>
      <name val="方正楷体_GBK"/>
      <charset val="134"/>
    </font>
    <font>
      <sz val="12"/>
      <color rgb="FF0033CC"/>
      <name val="方正楷体_GBK"/>
      <charset val="134"/>
    </font>
    <font>
      <sz val="12"/>
      <color rgb="FF0033CC"/>
      <name val="宋体"/>
      <charset val="134"/>
      <scheme val="minor"/>
    </font>
    <font>
      <sz val="40"/>
      <name val="方正小标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0"/>
      <color theme="10"/>
      <name val="Arial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Microsoft YaHei U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2" fontId="15" fillId="0" borderId="0" applyFont="0" applyFill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6" fillId="5" borderId="17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41" fillId="0" borderId="0"/>
    <xf numFmtId="41" fontId="15" fillId="0" borderId="0" applyFont="0" applyFill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5" fillId="0" borderId="0"/>
    <xf numFmtId="0" fontId="15" fillId="9" borderId="18" applyNumberFormat="0" applyFont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19" applyNumberFormat="0" applyFill="0" applyAlignment="0" applyProtection="0">
      <alignment vertical="center"/>
    </xf>
    <xf numFmtId="0" fontId="66" fillId="0" borderId="19" applyNumberFormat="0" applyFill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61" fillId="0" borderId="20" applyNumberFormat="0" applyFill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67" fillId="13" borderId="21" applyNumberFormat="0" applyAlignment="0" applyProtection="0">
      <alignment vertical="center"/>
    </xf>
    <xf numFmtId="0" fontId="68" fillId="13" borderId="17" applyNumberFormat="0" applyAlignment="0" applyProtection="0">
      <alignment vertical="center"/>
    </xf>
    <xf numFmtId="0" fontId="69" fillId="14" borderId="22" applyNumberFormat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70" fillId="0" borderId="23" applyNumberFormat="0" applyFill="0" applyAlignment="0" applyProtection="0">
      <alignment vertical="center"/>
    </xf>
    <xf numFmtId="0" fontId="71" fillId="0" borderId="24" applyNumberFormat="0" applyFill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41" fillId="0" borderId="0">
      <alignment vertical="center"/>
    </xf>
    <xf numFmtId="0" fontId="58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9" fillId="0" borderId="0">
      <alignment vertical="top"/>
      <protection locked="0"/>
    </xf>
    <xf numFmtId="0" fontId="55" fillId="28" borderId="0" applyNumberFormat="0" applyBorder="0" applyAlignment="0" applyProtection="0">
      <alignment vertical="center"/>
    </xf>
    <xf numFmtId="0" fontId="41" fillId="0" borderId="0">
      <alignment vertical="center"/>
    </xf>
    <xf numFmtId="0" fontId="58" fillId="29" borderId="0" applyNumberFormat="0" applyBorder="0" applyAlignment="0" applyProtection="0">
      <alignment vertical="center"/>
    </xf>
    <xf numFmtId="0" fontId="74" fillId="0" borderId="0">
      <alignment vertical="top"/>
      <protection locked="0"/>
    </xf>
    <xf numFmtId="0" fontId="41" fillId="0" borderId="0"/>
    <xf numFmtId="0" fontId="55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9" fillId="0" borderId="0">
      <alignment vertical="top"/>
      <protection locked="0"/>
    </xf>
    <xf numFmtId="0" fontId="0" fillId="0" borderId="0"/>
    <xf numFmtId="0" fontId="0" fillId="0" borderId="0"/>
    <xf numFmtId="0" fontId="1" fillId="0" borderId="0"/>
    <xf numFmtId="0" fontId="1" fillId="0" borderId="0"/>
    <xf numFmtId="0" fontId="1" fillId="0" borderId="0"/>
    <xf numFmtId="49" fontId="9" fillId="0" borderId="9">
      <alignment horizontal="left" vertical="center" wrapText="1"/>
    </xf>
  </cellStyleXfs>
  <cellXfs count="298">
    <xf numFmtId="0" fontId="0" fillId="0" borderId="0" xfId="0"/>
    <xf numFmtId="0" fontId="1" fillId="0" borderId="0" xfId="61" applyFill="1" applyAlignment="1" applyProtection="1">
      <alignment vertical="center"/>
      <protection locked="0"/>
    </xf>
    <xf numFmtId="0" fontId="1" fillId="0" borderId="0" xfId="49" applyFont="1" applyFill="1" applyBorder="1" applyAlignment="1" applyProtection="1"/>
    <xf numFmtId="49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vertical="center"/>
      <protection locked="0"/>
    </xf>
    <xf numFmtId="0" fontId="4" fillId="0" borderId="0" xfId="49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/>
    <xf numFmtId="0" fontId="4" fillId="0" borderId="0" xfId="49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 applyProtection="1">
      <alignment horizontal="center" vertical="center" wrapText="1"/>
      <protection locked="0"/>
    </xf>
    <xf numFmtId="0" fontId="4" fillId="0" borderId="1" xfId="49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/>
    </xf>
    <xf numFmtId="0" fontId="2" fillId="0" borderId="1" xfId="49" applyFont="1" applyFill="1" applyBorder="1" applyAlignment="1" applyProtection="1">
      <alignment horizontal="center" vertical="center" wrapText="1"/>
    </xf>
    <xf numFmtId="0" fontId="5" fillId="2" borderId="1" xfId="56" applyFont="1" applyFill="1" applyBorder="1" applyAlignment="1" applyProtection="1">
      <alignment horizontal="center" vertical="center" wrapText="1"/>
      <protection locked="0"/>
    </xf>
    <xf numFmtId="0" fontId="2" fillId="0" borderId="1" xfId="49" applyFont="1" applyFill="1" applyBorder="1" applyAlignment="1" applyProtection="1">
      <alignment horizontal="left" vertical="center" wrapText="1"/>
    </xf>
    <xf numFmtId="0" fontId="6" fillId="0" borderId="1" xfId="49" applyFont="1" applyFill="1" applyBorder="1" applyAlignment="1" applyProtection="1">
      <alignment horizontal="right" vertical="center" wrapText="1"/>
    </xf>
    <xf numFmtId="0" fontId="6" fillId="0" borderId="1" xfId="49" applyFont="1" applyFill="1" applyBorder="1" applyAlignment="1" applyProtection="1">
      <alignment horizontal="right" vertical="center" wrapText="1"/>
      <protection locked="0"/>
    </xf>
    <xf numFmtId="0" fontId="7" fillId="0" borderId="1" xfId="49" applyFont="1" applyFill="1" applyBorder="1" applyAlignment="1" applyProtection="1">
      <alignment horizontal="center" vertical="center" wrapText="1"/>
      <protection locked="0"/>
    </xf>
    <xf numFmtId="0" fontId="7" fillId="0" borderId="1" xfId="49" applyFont="1" applyFill="1" applyBorder="1" applyAlignment="1" applyProtection="1">
      <alignment horizontal="left" vertical="center" wrapText="1"/>
      <protection locked="0"/>
    </xf>
    <xf numFmtId="0" fontId="8" fillId="0" borderId="1" xfId="49" applyFont="1" applyFill="1" applyBorder="1" applyAlignment="1" applyProtection="1">
      <alignment horizontal="right" vertical="center" wrapText="1"/>
      <protection locked="0"/>
    </xf>
    <xf numFmtId="0" fontId="1" fillId="2" borderId="0" xfId="56" applyFont="1" applyFill="1" applyBorder="1" applyAlignment="1" applyProtection="1">
      <alignment vertical="center"/>
      <protection locked="0"/>
    </xf>
    <xf numFmtId="0" fontId="1" fillId="0" borderId="0" xfId="56" applyFont="1" applyFill="1" applyBorder="1" applyAlignment="1" applyProtection="1">
      <protection locked="0"/>
    </xf>
    <xf numFmtId="0" fontId="2" fillId="0" borderId="1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 wrapText="1"/>
    </xf>
    <xf numFmtId="0" fontId="9" fillId="0" borderId="1" xfId="49" applyFont="1" applyFill="1" applyBorder="1" applyAlignment="1" applyProtection="1">
      <alignment vertical="center" wrapText="1"/>
      <protection locked="0"/>
    </xf>
    <xf numFmtId="0" fontId="5" fillId="0" borderId="1" xfId="49" applyFont="1" applyFill="1" applyBorder="1" applyAlignment="1" applyProtection="1">
      <alignment vertical="center" wrapText="1"/>
    </xf>
    <xf numFmtId="0" fontId="8" fillId="0" borderId="1" xfId="49" applyFont="1" applyFill="1" applyBorder="1" applyAlignment="1" applyProtection="1">
      <alignment horizontal="right" vertical="center" wrapText="1"/>
    </xf>
    <xf numFmtId="0" fontId="10" fillId="0" borderId="1" xfId="49" applyFont="1" applyFill="1" applyBorder="1" applyAlignment="1" applyProtection="1">
      <alignment horizontal="center" vertical="center" wrapText="1"/>
      <protection locked="0"/>
    </xf>
    <xf numFmtId="0" fontId="7" fillId="0" borderId="1" xfId="49" applyFont="1" applyFill="1" applyBorder="1" applyAlignment="1" applyProtection="1">
      <alignment horizontal="left" vertical="center"/>
    </xf>
    <xf numFmtId="0" fontId="1" fillId="0" borderId="0" xfId="49" applyFont="1" applyFill="1" applyAlignment="1" applyProtection="1">
      <alignment horizontal="left"/>
    </xf>
    <xf numFmtId="0" fontId="1" fillId="0" borderId="0" xfId="49" applyFont="1" applyFill="1" applyAlignment="1" applyProtection="1">
      <alignment horizontal="center"/>
    </xf>
    <xf numFmtId="0" fontId="2" fillId="0" borderId="1" xfId="49" applyFont="1" applyFill="1" applyBorder="1" applyAlignment="1" applyProtection="1">
      <alignment horizontal="center" vertical="center"/>
      <protection locked="0"/>
    </xf>
    <xf numFmtId="0" fontId="1" fillId="0" borderId="0" xfId="61" applyFill="1" applyAlignment="1" applyProtection="1">
      <alignment vertical="center"/>
    </xf>
    <xf numFmtId="0" fontId="11" fillId="0" borderId="0" xfId="61" applyNumberFormat="1" applyFont="1" applyFill="1" applyBorder="1" applyAlignment="1" applyProtection="1">
      <alignment horizontal="right" vertical="center"/>
    </xf>
    <xf numFmtId="0" fontId="12" fillId="0" borderId="0" xfId="61" applyNumberFormat="1" applyFont="1" applyFill="1" applyBorder="1" applyAlignment="1" applyProtection="1">
      <alignment horizontal="center" vertical="center"/>
    </xf>
    <xf numFmtId="0" fontId="13" fillId="0" borderId="0" xfId="61" applyNumberFormat="1" applyFont="1" applyFill="1" applyBorder="1" applyAlignment="1" applyProtection="1">
      <alignment horizontal="left" vertical="center"/>
    </xf>
    <xf numFmtId="0" fontId="14" fillId="0" borderId="2" xfId="61" applyFont="1" applyFill="1" applyBorder="1" applyAlignment="1" applyProtection="1">
      <alignment horizontal="center" vertical="center"/>
    </xf>
    <xf numFmtId="0" fontId="13" fillId="0" borderId="1" xfId="47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47" applyFont="1" applyFill="1" applyBorder="1" applyAlignment="1" applyProtection="1">
      <alignment horizontal="center" vertical="center" wrapText="1"/>
      <protection locked="0"/>
    </xf>
    <xf numFmtId="0" fontId="2" fillId="0" borderId="1" xfId="56" applyFont="1" applyFill="1" applyBorder="1" applyAlignment="1" applyProtection="1">
      <alignment horizontal="center" vertical="center" wrapText="1"/>
      <protection locked="0"/>
    </xf>
    <xf numFmtId="0" fontId="11" fillId="0" borderId="1" xfId="47" applyFont="1" applyFill="1" applyBorder="1" applyAlignment="1" applyProtection="1">
      <alignment vertical="center" wrapText="1"/>
      <protection locked="0"/>
    </xf>
    <xf numFmtId="176" fontId="11" fillId="0" borderId="1" xfId="47" applyNumberFormat="1" applyFont="1" applyFill="1" applyBorder="1" applyAlignment="1" applyProtection="1">
      <alignment horizontal="center" vertical="center" wrapText="1"/>
      <protection locked="0"/>
    </xf>
    <xf numFmtId="176" fontId="17" fillId="0" borderId="1" xfId="47" applyNumberFormat="1" applyFont="1" applyFill="1" applyBorder="1" applyAlignment="1" applyProtection="1">
      <alignment horizontal="right" vertical="center" wrapText="1"/>
      <protection locked="0"/>
    </xf>
    <xf numFmtId="0" fontId="18" fillId="0" borderId="3" xfId="56" applyFont="1" applyFill="1" applyBorder="1" applyAlignment="1" applyProtection="1">
      <alignment horizontal="center" vertical="center" wrapText="1"/>
      <protection locked="0"/>
    </xf>
    <xf numFmtId="0" fontId="18" fillId="0" borderId="4" xfId="56" applyFont="1" applyFill="1" applyBorder="1" applyAlignment="1" applyProtection="1">
      <alignment horizontal="center" vertical="center" wrapText="1"/>
      <protection locked="0"/>
    </xf>
    <xf numFmtId="0" fontId="18" fillId="0" borderId="5" xfId="56" applyFont="1" applyFill="1" applyBorder="1" applyAlignment="1" applyProtection="1">
      <alignment horizontal="center" vertical="center" wrapText="1"/>
      <protection locked="0"/>
    </xf>
    <xf numFmtId="0" fontId="19" fillId="2" borderId="0" xfId="56" applyFont="1" applyFill="1" applyBorder="1" applyAlignment="1" applyProtection="1">
      <alignment vertical="center"/>
      <protection locked="0"/>
    </xf>
    <xf numFmtId="0" fontId="19" fillId="0" borderId="0" xfId="56" applyFont="1" applyFill="1" applyBorder="1" applyAlignment="1" applyProtection="1">
      <protection locked="0"/>
    </xf>
    <xf numFmtId="0" fontId="2" fillId="0" borderId="1" xfId="56" applyFont="1" applyFill="1" applyBorder="1" applyAlignment="1" applyProtection="1">
      <alignment horizontal="left" vertical="center" wrapText="1"/>
      <protection locked="0"/>
    </xf>
    <xf numFmtId="0" fontId="9" fillId="0" borderId="0" xfId="56" applyFont="1" applyFill="1" applyBorder="1" applyAlignment="1" applyProtection="1">
      <alignment vertical="top"/>
    </xf>
    <xf numFmtId="0" fontId="14" fillId="0" borderId="0" xfId="56" applyFont="1" applyFill="1" applyBorder="1" applyAlignment="1" applyProtection="1">
      <alignment vertical="top"/>
    </xf>
    <xf numFmtId="0" fontId="1" fillId="0" borderId="0" xfId="56" applyFont="1" applyFill="1" applyBorder="1" applyAlignment="1" applyProtection="1">
      <alignment vertical="center"/>
      <protection locked="0"/>
    </xf>
    <xf numFmtId="0" fontId="9" fillId="0" borderId="0" xfId="56" applyFont="1" applyFill="1" applyBorder="1" applyAlignment="1" applyProtection="1">
      <alignment vertical="top"/>
      <protection locked="0"/>
    </xf>
    <xf numFmtId="0" fontId="1" fillId="0" borderId="0" xfId="56" applyFont="1" applyFill="1" applyBorder="1" applyAlignment="1" applyProtection="1">
      <alignment vertical="center"/>
    </xf>
    <xf numFmtId="0" fontId="20" fillId="0" borderId="0" xfId="56" applyFont="1" applyFill="1" applyBorder="1" applyAlignment="1" applyProtection="1">
      <alignment horizontal="center" vertical="center"/>
    </xf>
    <xf numFmtId="0" fontId="14" fillId="0" borderId="0" xfId="56" applyFont="1" applyFill="1" applyBorder="1" applyAlignment="1" applyProtection="1">
      <alignment horizontal="left" vertical="center"/>
    </xf>
    <xf numFmtId="0" fontId="14" fillId="0" borderId="0" xfId="56" applyFont="1" applyFill="1" applyBorder="1" applyAlignment="1" applyProtection="1">
      <alignment vertical="center"/>
    </xf>
    <xf numFmtId="0" fontId="4" fillId="0" borderId="1" xfId="56" applyFont="1" applyFill="1" applyBorder="1" applyAlignment="1" applyProtection="1">
      <alignment horizontal="center" vertical="center" wrapText="1"/>
      <protection locked="0"/>
    </xf>
    <xf numFmtId="0" fontId="4" fillId="0" borderId="1" xfId="56" applyFont="1" applyFill="1" applyBorder="1" applyAlignment="1" applyProtection="1">
      <alignment horizontal="center" vertical="center"/>
      <protection locked="0"/>
    </xf>
    <xf numFmtId="0" fontId="5" fillId="0" borderId="1" xfId="56" applyFont="1" applyFill="1" applyBorder="1" applyAlignment="1" applyProtection="1">
      <alignment horizontal="center" vertical="center" wrapText="1"/>
      <protection locked="0"/>
    </xf>
    <xf numFmtId="0" fontId="5" fillId="0" borderId="1" xfId="56" applyFont="1" applyFill="1" applyBorder="1" applyAlignment="1" applyProtection="1">
      <alignment horizontal="left" vertical="center" wrapText="1"/>
      <protection locked="0"/>
    </xf>
    <xf numFmtId="0" fontId="5" fillId="0" borderId="1" xfId="56" applyFont="1" applyFill="1" applyBorder="1" applyAlignment="1" applyProtection="1">
      <alignment horizontal="left" vertical="center"/>
      <protection locked="0"/>
    </xf>
    <xf numFmtId="0" fontId="5" fillId="0" borderId="1" xfId="56" applyFont="1" applyFill="1" applyBorder="1" applyAlignment="1" applyProtection="1">
      <alignment horizontal="left" vertical="center" wrapText="1" indent="2"/>
      <protection locked="0"/>
    </xf>
    <xf numFmtId="0" fontId="5" fillId="0" borderId="0" xfId="56" applyFont="1" applyFill="1" applyBorder="1" applyAlignment="1" applyProtection="1">
      <alignment horizontal="right" vertical="center"/>
    </xf>
    <xf numFmtId="0" fontId="2" fillId="0" borderId="0" xfId="56" applyFont="1" applyFill="1" applyBorder="1" applyAlignment="1" applyProtection="1"/>
    <xf numFmtId="0" fontId="2" fillId="0" borderId="0" xfId="56" applyFont="1" applyFill="1" applyBorder="1" applyAlignment="1" applyProtection="1">
      <alignment horizontal="right" vertical="center"/>
    </xf>
    <xf numFmtId="0" fontId="1" fillId="0" borderId="0" xfId="56" applyFont="1" applyFill="1" applyBorder="1" applyAlignment="1" applyProtection="1"/>
    <xf numFmtId="0" fontId="20" fillId="0" borderId="0" xfId="56" applyFont="1" applyFill="1" applyBorder="1" applyAlignment="1" applyProtection="1">
      <alignment horizontal="center" vertical="center" wrapText="1"/>
    </xf>
    <xf numFmtId="0" fontId="4" fillId="0" borderId="0" xfId="56" applyFont="1" applyFill="1" applyBorder="1" applyAlignment="1" applyProtection="1">
      <alignment horizontal="left" vertical="center" wrapText="1"/>
    </xf>
    <xf numFmtId="0" fontId="4" fillId="0" borderId="0" xfId="56" applyFont="1" applyFill="1" applyBorder="1" applyAlignment="1" applyProtection="1">
      <alignment wrapText="1"/>
    </xf>
    <xf numFmtId="0" fontId="4" fillId="0" borderId="0" xfId="56" applyFont="1" applyFill="1" applyBorder="1" applyAlignment="1" applyProtection="1">
      <alignment horizontal="right" wrapText="1"/>
    </xf>
    <xf numFmtId="0" fontId="14" fillId="0" borderId="0" xfId="56" applyFont="1" applyFill="1" applyBorder="1" applyAlignment="1" applyProtection="1">
      <alignment wrapText="1"/>
    </xf>
    <xf numFmtId="49" fontId="4" fillId="0" borderId="6" xfId="56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56" applyFont="1" applyFill="1" applyBorder="1" applyAlignment="1" applyProtection="1">
      <alignment horizontal="center" vertical="center"/>
      <protection locked="0"/>
    </xf>
    <xf numFmtId="0" fontId="4" fillId="0" borderId="4" xfId="56" applyFont="1" applyFill="1" applyBorder="1" applyAlignment="1" applyProtection="1">
      <alignment horizontal="center" vertical="center"/>
      <protection locked="0"/>
    </xf>
    <xf numFmtId="49" fontId="4" fillId="0" borderId="7" xfId="56" applyNumberFormat="1" applyFont="1" applyFill="1" applyBorder="1" applyAlignment="1" applyProtection="1">
      <alignment horizontal="center" vertical="center" wrapText="1"/>
      <protection locked="0"/>
    </xf>
    <xf numFmtId="0" fontId="21" fillId="0" borderId="8" xfId="0" applyFont="1" applyFill="1" applyBorder="1" applyAlignment="1">
      <alignment horizontal="center" vertical="center"/>
    </xf>
    <xf numFmtId="0" fontId="4" fillId="0" borderId="1" xfId="56" applyFont="1" applyFill="1" applyBorder="1" applyAlignment="1" applyProtection="1">
      <alignment horizontal="center" vertical="center" shrinkToFit="1"/>
      <protection locked="0"/>
    </xf>
    <xf numFmtId="0" fontId="14" fillId="0" borderId="1" xfId="56" applyFont="1" applyFill="1" applyBorder="1" applyAlignment="1" applyProtection="1">
      <alignment horizontal="center" vertical="center" shrinkToFit="1"/>
      <protection locked="0"/>
    </xf>
    <xf numFmtId="176" fontId="22" fillId="0" borderId="1" xfId="56" applyNumberFormat="1" applyFont="1" applyFill="1" applyBorder="1" applyAlignment="1" applyProtection="1">
      <alignment horizontal="right" vertical="center"/>
      <protection locked="0"/>
    </xf>
    <xf numFmtId="177" fontId="23" fillId="0" borderId="1" xfId="56" applyNumberFormat="1" applyFont="1" applyFill="1" applyBorder="1" applyAlignment="1" applyProtection="1">
      <alignment horizontal="center" vertical="center"/>
      <protection locked="0"/>
    </xf>
    <xf numFmtId="0" fontId="24" fillId="0" borderId="1" xfId="56" applyFont="1" applyFill="1" applyBorder="1" applyAlignment="1" applyProtection="1">
      <alignment horizontal="left" vertical="center" wrapText="1"/>
      <protection locked="0"/>
    </xf>
    <xf numFmtId="176" fontId="23" fillId="0" borderId="1" xfId="56" applyNumberFormat="1" applyFont="1" applyFill="1" applyBorder="1" applyAlignment="1" applyProtection="1">
      <alignment horizontal="right" vertical="center"/>
      <protection locked="0"/>
    </xf>
    <xf numFmtId="0" fontId="5" fillId="0" borderId="0" xfId="56" applyFont="1" applyFill="1" applyBorder="1" applyAlignment="1" applyProtection="1">
      <alignment horizontal="left" vertical="center" wrapText="1"/>
      <protection locked="0"/>
    </xf>
    <xf numFmtId="0" fontId="24" fillId="0" borderId="0" xfId="56" applyFont="1" applyFill="1" applyBorder="1" applyAlignment="1" applyProtection="1">
      <alignment horizontal="left" vertical="center" wrapText="1"/>
      <protection locked="0"/>
    </xf>
    <xf numFmtId="176" fontId="23" fillId="0" borderId="0" xfId="56" applyNumberFormat="1" applyFont="1" applyFill="1" applyBorder="1" applyAlignment="1" applyProtection="1">
      <alignment horizontal="right" vertical="center"/>
      <protection locked="0"/>
    </xf>
    <xf numFmtId="176" fontId="22" fillId="0" borderId="0" xfId="56" applyNumberFormat="1" applyFont="1" applyFill="1" applyBorder="1" applyAlignment="1" applyProtection="1">
      <alignment horizontal="right" vertical="center"/>
      <protection locked="0"/>
    </xf>
    <xf numFmtId="0" fontId="14" fillId="0" borderId="0" xfId="56" applyFont="1" applyFill="1" applyBorder="1" applyAlignment="1" applyProtection="1"/>
    <xf numFmtId="0" fontId="4" fillId="0" borderId="2" xfId="56" applyFont="1" applyFill="1" applyBorder="1" applyAlignment="1" applyProtection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5" fillId="0" borderId="0" xfId="56" applyFont="1" applyFill="1" applyBorder="1" applyAlignment="1" applyProtection="1">
      <alignment vertical="top"/>
    </xf>
    <xf numFmtId="0" fontId="15" fillId="0" borderId="0" xfId="0" applyFont="1" applyFill="1" applyBorder="1" applyAlignment="1" applyProtection="1">
      <alignment vertical="center"/>
      <protection locked="0"/>
    </xf>
    <xf numFmtId="0" fontId="2" fillId="0" borderId="0" xfId="56" applyFont="1" applyFill="1" applyBorder="1" applyAlignment="1" applyProtection="1">
      <alignment wrapText="1"/>
    </xf>
    <xf numFmtId="0" fontId="20" fillId="0" borderId="0" xfId="56" applyFont="1" applyFill="1" applyAlignment="1" applyProtection="1">
      <alignment horizontal="center" vertical="center" wrapText="1"/>
    </xf>
    <xf numFmtId="0" fontId="4" fillId="0" borderId="0" xfId="56" applyFont="1" applyFill="1" applyBorder="1" applyAlignment="1" applyProtection="1">
      <alignment horizontal="left" vertical="center"/>
    </xf>
    <xf numFmtId="0" fontId="4" fillId="0" borderId="0" xfId="56" applyFont="1" applyFill="1" applyBorder="1" applyAlignment="1" applyProtection="1"/>
    <xf numFmtId="0" fontId="4" fillId="0" borderId="6" xfId="56" applyFont="1" applyFill="1" applyBorder="1" applyAlignment="1" applyProtection="1">
      <alignment horizontal="center" vertical="center" wrapText="1"/>
      <protection locked="0"/>
    </xf>
    <xf numFmtId="0" fontId="4" fillId="0" borderId="3" xfId="56" applyFont="1" applyFill="1" applyBorder="1" applyAlignment="1" applyProtection="1">
      <alignment horizontal="center" vertical="center" wrapText="1"/>
    </xf>
    <xf numFmtId="0" fontId="4" fillId="0" borderId="10" xfId="56" applyFont="1" applyFill="1" applyBorder="1" applyAlignment="1" applyProtection="1">
      <alignment horizontal="center" vertical="center" wrapText="1"/>
      <protection locked="0"/>
    </xf>
    <xf numFmtId="0" fontId="4" fillId="0" borderId="7" xfId="56" applyFont="1" applyFill="1" applyBorder="1" applyAlignment="1" applyProtection="1">
      <alignment horizontal="center" vertical="center" wrapText="1"/>
      <protection locked="0"/>
    </xf>
    <xf numFmtId="0" fontId="5" fillId="0" borderId="1" xfId="56" applyFont="1" applyFill="1" applyBorder="1" applyAlignment="1" applyProtection="1">
      <alignment horizontal="center" vertical="center" shrinkToFit="1"/>
      <protection locked="0"/>
    </xf>
    <xf numFmtId="0" fontId="2" fillId="0" borderId="1" xfId="56" applyFont="1" applyFill="1" applyBorder="1" applyAlignment="1" applyProtection="1">
      <alignment horizontal="center" vertical="center"/>
      <protection locked="0"/>
    </xf>
    <xf numFmtId="0" fontId="2" fillId="0" borderId="1" xfId="56" applyFont="1" applyFill="1" applyBorder="1" applyAlignment="1" applyProtection="1">
      <alignment horizontal="left" vertical="center"/>
      <protection locked="0"/>
    </xf>
    <xf numFmtId="176" fontId="26" fillId="0" borderId="1" xfId="56" applyNumberFormat="1" applyFont="1" applyFill="1" applyBorder="1" applyAlignment="1" applyProtection="1">
      <alignment horizontal="right" vertical="center"/>
      <protection locked="0"/>
    </xf>
    <xf numFmtId="0" fontId="27" fillId="0" borderId="1" xfId="56" applyFont="1" applyFill="1" applyBorder="1" applyAlignment="1" applyProtection="1">
      <alignment horizontal="center" vertical="center"/>
      <protection locked="0"/>
    </xf>
    <xf numFmtId="176" fontId="28" fillId="0" borderId="1" xfId="56" applyNumberFormat="1" applyFont="1" applyFill="1" applyBorder="1" applyAlignment="1" applyProtection="1">
      <alignment horizontal="right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0" fontId="9" fillId="0" borderId="0" xfId="56" applyFont="1" applyFill="1" applyBorder="1" applyAlignment="1" applyProtection="1">
      <alignment vertical="top" wrapText="1"/>
    </xf>
    <xf numFmtId="0" fontId="1" fillId="0" borderId="0" xfId="56" applyFont="1" applyFill="1" applyBorder="1" applyAlignment="1" applyProtection="1">
      <alignment wrapText="1"/>
    </xf>
    <xf numFmtId="0" fontId="14" fillId="0" borderId="0" xfId="56" applyFont="1" applyFill="1" applyBorder="1" applyAlignment="1" applyProtection="1">
      <alignment vertical="top" wrapText="1"/>
    </xf>
    <xf numFmtId="0" fontId="4" fillId="0" borderId="4" xfId="56" applyFont="1" applyFill="1" applyBorder="1" applyAlignment="1" applyProtection="1">
      <alignment horizontal="center" vertical="center" wrapText="1"/>
    </xf>
    <xf numFmtId="0" fontId="4" fillId="0" borderId="6" xfId="56" applyFont="1" applyFill="1" applyBorder="1" applyAlignment="1" applyProtection="1">
      <alignment horizontal="center" vertical="center" wrapText="1"/>
    </xf>
    <xf numFmtId="0" fontId="4" fillId="0" borderId="7" xfId="56" applyFont="1" applyFill="1" applyBorder="1" applyAlignment="1" applyProtection="1">
      <alignment horizontal="center" vertical="center" wrapText="1"/>
    </xf>
    <xf numFmtId="176" fontId="22" fillId="0" borderId="1" xfId="56" applyNumberFormat="1" applyFont="1" applyFill="1" applyBorder="1" applyAlignment="1" applyProtection="1">
      <alignment horizontal="right" vertical="top"/>
      <protection locked="0"/>
    </xf>
    <xf numFmtId="0" fontId="5" fillId="0" borderId="0" xfId="56" applyFont="1" applyFill="1" applyBorder="1" applyAlignment="1" applyProtection="1">
      <alignment horizontal="right" vertical="center" wrapText="1"/>
    </xf>
    <xf numFmtId="0" fontId="4" fillId="0" borderId="0" xfId="56" applyFont="1" applyFill="1" applyAlignment="1" applyProtection="1">
      <alignment horizontal="center" vertical="center" wrapText="1"/>
    </xf>
    <xf numFmtId="0" fontId="4" fillId="0" borderId="5" xfId="56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 applyProtection="1">
      <protection locked="0"/>
    </xf>
    <xf numFmtId="0" fontId="2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>
      <alignment wrapText="1"/>
    </xf>
    <xf numFmtId="0" fontId="30" fillId="0" borderId="9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32" fillId="0" borderId="9" xfId="0" applyFont="1" applyFill="1" applyBorder="1" applyAlignment="1">
      <alignment horizontal="center" vertical="center"/>
    </xf>
    <xf numFmtId="0" fontId="33" fillId="0" borderId="9" xfId="0" applyFont="1" applyFill="1" applyBorder="1" applyAlignment="1">
      <alignment vertical="center"/>
    </xf>
    <xf numFmtId="0" fontId="34" fillId="0" borderId="9" xfId="0" applyFont="1" applyFill="1" applyBorder="1" applyAlignment="1">
      <alignment vertical="center"/>
    </xf>
    <xf numFmtId="178" fontId="24" fillId="0" borderId="9" xfId="0" applyNumberFormat="1" applyFont="1" applyFill="1" applyBorder="1" applyAlignment="1">
      <alignment horizontal="right" vertical="center"/>
    </xf>
    <xf numFmtId="0" fontId="33" fillId="0" borderId="9" xfId="0" applyFont="1" applyFill="1" applyBorder="1" applyAlignment="1">
      <alignment horizontal="left" vertical="center" indent="1"/>
    </xf>
    <xf numFmtId="0" fontId="34" fillId="0" borderId="9" xfId="0" applyFont="1" applyFill="1" applyBorder="1" applyAlignment="1" applyProtection="1">
      <alignment horizontal="left" vertical="center"/>
      <protection locked="0"/>
    </xf>
    <xf numFmtId="0" fontId="34" fillId="0" borderId="9" xfId="0" applyFont="1" applyFill="1" applyBorder="1" applyAlignment="1">
      <alignment horizontal="center" vertical="center" wrapText="1"/>
    </xf>
    <xf numFmtId="178" fontId="32" fillId="0" borderId="9" xfId="0" applyNumberFormat="1" applyFont="1" applyFill="1" applyBorder="1" applyAlignment="1">
      <alignment horizontal="right" vertical="center"/>
    </xf>
    <xf numFmtId="0" fontId="33" fillId="0" borderId="9" xfId="0" applyFont="1" applyFill="1" applyBorder="1" applyAlignment="1">
      <alignment horizontal="center" vertical="center"/>
    </xf>
    <xf numFmtId="0" fontId="33" fillId="0" borderId="9" xfId="0" applyFont="1" applyFill="1" applyBorder="1" applyAlignment="1" applyProtection="1">
      <alignment horizontal="left" vertical="center"/>
      <protection locked="0"/>
    </xf>
    <xf numFmtId="0" fontId="33" fillId="0" borderId="9" xfId="0" applyFont="1" applyFill="1" applyBorder="1" applyAlignment="1">
      <alignment horizontal="left" vertical="center"/>
    </xf>
    <xf numFmtId="0" fontId="5" fillId="0" borderId="0" xfId="0" applyFont="1" applyFill="1" applyBorder="1" applyAlignment="1" applyProtection="1">
      <alignment vertical="top" wrapText="1"/>
      <protection locked="0"/>
    </xf>
    <xf numFmtId="0" fontId="30" fillId="0" borderId="9" xfId="0" applyFont="1" applyFill="1" applyBorder="1" applyAlignment="1" applyProtection="1">
      <alignment horizontal="center" vertical="center" wrapText="1"/>
      <protection locked="0"/>
    </xf>
    <xf numFmtId="0" fontId="30" fillId="0" borderId="9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Fill="1" applyBorder="1" applyAlignment="1" applyProtection="1">
      <alignment horizontal="right" wrapText="1"/>
      <protection locked="0"/>
    </xf>
    <xf numFmtId="49" fontId="32" fillId="0" borderId="9" xfId="62" applyNumberFormat="1" applyFont="1" applyBorder="1">
      <alignment horizontal="left" vertical="center" wrapText="1"/>
    </xf>
    <xf numFmtId="49" fontId="1" fillId="0" borderId="0" xfId="56" applyNumberFormat="1" applyFont="1" applyFill="1" applyBorder="1" applyAlignment="1" applyProtection="1">
      <protection locked="0"/>
    </xf>
    <xf numFmtId="49" fontId="35" fillId="0" borderId="0" xfId="56" applyNumberFormat="1" applyFont="1" applyFill="1" applyBorder="1" applyAlignment="1" applyProtection="1"/>
    <xf numFmtId="0" fontId="35" fillId="0" borderId="0" xfId="56" applyFont="1" applyFill="1" applyBorder="1" applyAlignment="1" applyProtection="1">
      <alignment horizontal="right"/>
    </xf>
    <xf numFmtId="0" fontId="2" fillId="0" borderId="0" xfId="56" applyFont="1" applyFill="1" applyBorder="1" applyAlignment="1" applyProtection="1">
      <alignment horizontal="right"/>
    </xf>
    <xf numFmtId="0" fontId="4" fillId="0" borderId="2" xfId="56" applyFont="1" applyFill="1" applyBorder="1" applyAlignment="1" applyProtection="1">
      <alignment horizontal="left" vertical="center"/>
    </xf>
    <xf numFmtId="0" fontId="4" fillId="0" borderId="2" xfId="56" applyFont="1" applyFill="1" applyBorder="1" applyAlignment="1" applyProtection="1">
      <alignment vertical="center"/>
    </xf>
    <xf numFmtId="0" fontId="4" fillId="0" borderId="0" xfId="56" applyFont="1" applyFill="1" applyBorder="1" applyAlignment="1" applyProtection="1">
      <alignment horizontal="right"/>
    </xf>
    <xf numFmtId="0" fontId="4" fillId="0" borderId="0" xfId="56" applyFont="1" applyFill="1" applyBorder="1" applyAlignment="1" applyProtection="1">
      <alignment horizontal="center" vertical="center"/>
    </xf>
    <xf numFmtId="49" fontId="4" fillId="0" borderId="1" xfId="56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56" applyNumberFormat="1" applyFont="1" applyFill="1" applyBorder="1" applyAlignment="1" applyProtection="1">
      <alignment horizontal="center" vertical="center" wrapText="1"/>
      <protection locked="0"/>
    </xf>
    <xf numFmtId="49" fontId="4" fillId="0" borderId="5" xfId="56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56" applyFont="1" applyFill="1" applyBorder="1" applyAlignment="1" applyProtection="1">
      <alignment horizontal="center" vertical="center"/>
      <protection locked="0"/>
    </xf>
    <xf numFmtId="0" fontId="4" fillId="0" borderId="7" xfId="56" applyFont="1" applyFill="1" applyBorder="1" applyAlignment="1" applyProtection="1">
      <alignment horizontal="center" vertical="center"/>
      <protection locked="0"/>
    </xf>
    <xf numFmtId="49" fontId="4" fillId="0" borderId="1" xfId="56" applyNumberFormat="1" applyFont="1" applyFill="1" applyBorder="1" applyAlignment="1" applyProtection="1">
      <alignment horizontal="center" vertical="center"/>
      <protection locked="0"/>
    </xf>
    <xf numFmtId="49" fontId="2" fillId="0" borderId="1" xfId="56" applyNumberFormat="1" applyFont="1" applyFill="1" applyBorder="1" applyAlignment="1" applyProtection="1">
      <alignment horizontal="center" vertical="center"/>
      <protection locked="0"/>
    </xf>
    <xf numFmtId="176" fontId="2" fillId="0" borderId="1" xfId="56" applyNumberFormat="1" applyFont="1" applyFill="1" applyBorder="1" applyAlignment="1" applyProtection="1">
      <alignment horizontal="center" vertical="center"/>
      <protection locked="0"/>
    </xf>
    <xf numFmtId="0" fontId="10" fillId="0" borderId="3" xfId="56" applyFont="1" applyFill="1" applyBorder="1" applyAlignment="1" applyProtection="1">
      <alignment horizontal="center" vertical="center"/>
      <protection locked="0"/>
    </xf>
    <xf numFmtId="0" fontId="10" fillId="0" borderId="4" xfId="56" applyFont="1" applyFill="1" applyBorder="1" applyAlignment="1" applyProtection="1">
      <alignment horizontal="center" vertical="center"/>
      <protection locked="0"/>
    </xf>
    <xf numFmtId="0" fontId="10" fillId="0" borderId="5" xfId="56" applyFont="1" applyFill="1" applyBorder="1" applyAlignment="1" applyProtection="1">
      <alignment horizontal="center" vertical="center"/>
      <protection locked="0"/>
    </xf>
    <xf numFmtId="176" fontId="24" fillId="0" borderId="1" xfId="56" applyNumberFormat="1" applyFont="1" applyFill="1" applyBorder="1" applyAlignment="1" applyProtection="1">
      <alignment horizontal="right" vertical="center"/>
      <protection locked="0"/>
    </xf>
    <xf numFmtId="176" fontId="24" fillId="0" borderId="1" xfId="56" applyNumberFormat="1" applyFont="1" applyFill="1" applyBorder="1" applyAlignment="1" applyProtection="1">
      <alignment horizontal="left" vertical="center" wrapText="1"/>
      <protection locked="0"/>
    </xf>
    <xf numFmtId="0" fontId="36" fillId="0" borderId="0" xfId="56" applyFont="1" applyFill="1" applyBorder="1" applyAlignment="1" applyProtection="1">
      <alignment vertical="top"/>
    </xf>
    <xf numFmtId="0" fontId="33" fillId="0" borderId="9" xfId="0" applyFont="1" applyFill="1" applyBorder="1" applyAlignment="1">
      <alignment horizontal="left" vertical="center" wrapText="1"/>
    </xf>
    <xf numFmtId="0" fontId="33" fillId="0" borderId="9" xfId="0" applyFont="1" applyFill="1" applyBorder="1" applyAlignment="1">
      <alignment horizontal="left" vertical="center" wrapText="1" indent="1"/>
    </xf>
    <xf numFmtId="0" fontId="4" fillId="0" borderId="6" xfId="56" applyFont="1" applyFill="1" applyBorder="1" applyAlignment="1" applyProtection="1">
      <alignment horizontal="left" vertical="center" wrapText="1"/>
      <protection locked="0"/>
    </xf>
    <xf numFmtId="0" fontId="4" fillId="0" borderId="1" xfId="56" applyFont="1" applyFill="1" applyBorder="1" applyAlignment="1" applyProtection="1">
      <alignment horizontal="left" vertical="center" wrapText="1"/>
      <protection locked="0"/>
    </xf>
    <xf numFmtId="0" fontId="34" fillId="3" borderId="9" xfId="0" applyFont="1" applyFill="1" applyBorder="1" applyAlignment="1" applyProtection="1">
      <alignment horizontal="center" vertical="center" wrapText="1"/>
      <protection locked="0"/>
    </xf>
    <xf numFmtId="0" fontId="4" fillId="0" borderId="10" xfId="56" applyFont="1" applyFill="1" applyBorder="1" applyAlignment="1" applyProtection="1">
      <alignment horizontal="left" vertical="center" wrapText="1"/>
      <protection locked="0"/>
    </xf>
    <xf numFmtId="0" fontId="34" fillId="3" borderId="9" xfId="0" applyFont="1" applyFill="1" applyBorder="1" applyAlignment="1" applyProtection="1">
      <alignment horizontal="left" vertical="center" wrapText="1"/>
      <protection locked="0"/>
    </xf>
    <xf numFmtId="0" fontId="4" fillId="0" borderId="7" xfId="56" applyFont="1" applyFill="1" applyBorder="1" applyAlignment="1" applyProtection="1">
      <alignment horizontal="left" vertical="center" wrapText="1"/>
      <protection locked="0"/>
    </xf>
    <xf numFmtId="0" fontId="34" fillId="0" borderId="9" xfId="0" applyFont="1" applyFill="1" applyBorder="1" applyAlignment="1">
      <alignment horizontal="left" vertical="center" wrapText="1"/>
    </xf>
    <xf numFmtId="0" fontId="5" fillId="0" borderId="6" xfId="56" applyFont="1" applyFill="1" applyBorder="1" applyAlignment="1" applyProtection="1">
      <alignment horizontal="left" vertical="center" wrapText="1"/>
      <protection locked="0"/>
    </xf>
    <xf numFmtId="0" fontId="5" fillId="0" borderId="6" xfId="56" applyFont="1" applyFill="1" applyBorder="1" applyAlignment="1" applyProtection="1">
      <alignment horizontal="center" vertical="center" wrapText="1"/>
      <protection locked="0"/>
    </xf>
    <xf numFmtId="0" fontId="5" fillId="0" borderId="10" xfId="56" applyFont="1" applyFill="1" applyBorder="1" applyAlignment="1" applyProtection="1">
      <alignment horizontal="left" vertical="center" wrapText="1"/>
      <protection locked="0"/>
    </xf>
    <xf numFmtId="0" fontId="5" fillId="0" borderId="10" xfId="56" applyFont="1" applyFill="1" applyBorder="1" applyAlignment="1" applyProtection="1">
      <alignment horizontal="center" vertical="center" wrapText="1"/>
      <protection locked="0"/>
    </xf>
    <xf numFmtId="0" fontId="5" fillId="0" borderId="7" xfId="56" applyFont="1" applyFill="1" applyBorder="1" applyAlignment="1" applyProtection="1">
      <alignment horizontal="left" vertical="center" wrapText="1"/>
      <protection locked="0"/>
    </xf>
    <xf numFmtId="0" fontId="5" fillId="0" borderId="7" xfId="56" applyFont="1" applyFill="1" applyBorder="1" applyAlignment="1" applyProtection="1">
      <alignment horizontal="center" vertical="center" wrapText="1"/>
      <protection locked="0"/>
    </xf>
    <xf numFmtId="49" fontId="2" fillId="0" borderId="0" xfId="56" applyNumberFormat="1" applyFont="1" applyFill="1" applyBorder="1" applyAlignment="1" applyProtection="1"/>
    <xf numFmtId="49" fontId="37" fillId="0" borderId="9" xfId="62" applyNumberFormat="1" applyFont="1" applyBorder="1" applyProtection="1">
      <alignment horizontal="left" vertical="center" wrapText="1"/>
      <protection locked="0"/>
    </xf>
    <xf numFmtId="49" fontId="37" fillId="0" borderId="9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56" applyFont="1" applyFill="1" applyBorder="1" applyAlignment="1" applyProtection="1">
      <alignment horizontal="center" vertical="center" wrapText="1"/>
      <protection locked="0"/>
    </xf>
    <xf numFmtId="0" fontId="7" fillId="0" borderId="1" xfId="56" applyFont="1" applyFill="1" applyBorder="1" applyAlignment="1" applyProtection="1">
      <alignment horizontal="left" vertical="center"/>
      <protection locked="0"/>
    </xf>
    <xf numFmtId="0" fontId="4" fillId="0" borderId="3" xfId="56" applyFont="1" applyFill="1" applyBorder="1" applyAlignment="1" applyProtection="1">
      <alignment horizontal="center" vertical="center" wrapText="1"/>
      <protection locked="0"/>
    </xf>
    <xf numFmtId="0" fontId="4" fillId="0" borderId="4" xfId="56" applyFont="1" applyFill="1" applyBorder="1" applyAlignment="1" applyProtection="1">
      <alignment horizontal="center" vertical="center" wrapText="1"/>
      <protection locked="0"/>
    </xf>
    <xf numFmtId="0" fontId="4" fillId="0" borderId="5" xfId="56" applyFont="1" applyFill="1" applyBorder="1" applyAlignment="1" applyProtection="1">
      <alignment horizontal="center" vertical="center" wrapText="1"/>
      <protection locked="0"/>
    </xf>
    <xf numFmtId="176" fontId="9" fillId="0" borderId="1" xfId="56" applyNumberFormat="1" applyFont="1" applyFill="1" applyBorder="1" applyAlignment="1" applyProtection="1">
      <alignment horizontal="right" vertical="center" wrapText="1"/>
      <protection locked="0"/>
    </xf>
    <xf numFmtId="176" fontId="7" fillId="0" borderId="1" xfId="56" applyNumberFormat="1" applyFont="1" applyFill="1" applyBorder="1" applyAlignment="1" applyProtection="1">
      <alignment horizontal="right" vertical="center" wrapText="1"/>
      <protection locked="0"/>
    </xf>
    <xf numFmtId="176" fontId="9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38" fillId="0" borderId="0" xfId="0" applyFont="1" applyFill="1" applyBorder="1" applyAlignment="1" applyProtection="1">
      <alignment vertical="top"/>
      <protection locked="0"/>
    </xf>
    <xf numFmtId="49" fontId="38" fillId="0" borderId="0" xfId="0" applyNumberFormat="1" applyFont="1" applyFill="1" applyBorder="1" applyAlignment="1" applyProtection="1">
      <protection locked="0"/>
    </xf>
    <xf numFmtId="0" fontId="38" fillId="0" borderId="0" xfId="0" applyFont="1" applyFill="1" applyBorder="1" applyAlignment="1" applyProtection="1">
      <protection locked="0"/>
    </xf>
    <xf numFmtId="0" fontId="39" fillId="0" borderId="0" xfId="0" applyFont="1" applyFill="1" applyBorder="1" applyAlignment="1" applyProtection="1">
      <alignment horizontal="center" vertical="center"/>
      <protection locked="0"/>
    </xf>
    <xf numFmtId="0" fontId="34" fillId="0" borderId="0" xfId="0" applyFont="1" applyFill="1" applyBorder="1" applyAlignment="1" applyProtection="1">
      <alignment horizontal="left" vertical="center"/>
      <protection locked="0"/>
    </xf>
    <xf numFmtId="0" fontId="34" fillId="0" borderId="0" xfId="0" applyFont="1" applyFill="1" applyBorder="1" applyAlignment="1" applyProtection="1">
      <protection locked="0"/>
    </xf>
    <xf numFmtId="0" fontId="9" fillId="0" borderId="9" xfId="0" applyFont="1" applyFill="1" applyBorder="1" applyAlignment="1" applyProtection="1">
      <alignment horizontal="center" vertical="center"/>
      <protection locked="0"/>
    </xf>
    <xf numFmtId="3" fontId="34" fillId="0" borderId="9" xfId="0" applyNumberFormat="1" applyFont="1" applyFill="1" applyBorder="1" applyAlignment="1" applyProtection="1">
      <alignment horizontal="center" vertical="center"/>
      <protection locked="0"/>
    </xf>
    <xf numFmtId="178" fontId="8" fillId="0" borderId="9" xfId="0" applyNumberFormat="1" applyFont="1" applyFill="1" applyBorder="1" applyAlignment="1" applyProtection="1">
      <alignment horizontal="right" vertical="center"/>
      <protection locked="0"/>
    </xf>
    <xf numFmtId="49" fontId="37" fillId="0" borderId="9" xfId="62" applyNumberFormat="1" applyFont="1" applyBorder="1" applyAlignment="1" applyProtection="1">
      <alignment horizontal="left" vertical="center" wrapText="1" indent="1"/>
      <protection locked="0"/>
    </xf>
    <xf numFmtId="0" fontId="33" fillId="0" borderId="9" xfId="0" applyFont="1" applyFill="1" applyBorder="1" applyAlignment="1" applyProtection="1">
      <alignment horizontal="center" vertical="center" wrapText="1"/>
      <protection locked="0"/>
    </xf>
    <xf numFmtId="178" fontId="22" fillId="0" borderId="9" xfId="0" applyNumberFormat="1" applyFont="1" applyFill="1" applyBorder="1" applyAlignment="1" applyProtection="1">
      <alignment horizontal="right" vertical="center"/>
      <protection locked="0"/>
    </xf>
    <xf numFmtId="0" fontId="38" fillId="0" borderId="0" xfId="0" applyFont="1" applyFill="1" applyBorder="1" applyAlignment="1"/>
    <xf numFmtId="0" fontId="34" fillId="0" borderId="0" xfId="0" applyFont="1" applyFill="1" applyBorder="1" applyAlignment="1"/>
    <xf numFmtId="0" fontId="34" fillId="0" borderId="0" xfId="0" applyFont="1" applyFill="1" applyBorder="1" applyAlignment="1" applyProtection="1">
      <alignment horizontal="right" vertical="center"/>
      <protection locked="0"/>
    </xf>
    <xf numFmtId="0" fontId="37" fillId="0" borderId="0" xfId="0" applyFont="1" applyFill="1" applyBorder="1" applyAlignment="1" applyProtection="1">
      <alignment vertical="top"/>
      <protection locked="0"/>
    </xf>
    <xf numFmtId="0" fontId="34" fillId="0" borderId="0" xfId="0" applyFont="1" applyFill="1" applyBorder="1" applyAlignment="1" applyProtection="1">
      <alignment vertical="top"/>
      <protection locked="0"/>
    </xf>
    <xf numFmtId="0" fontId="34" fillId="0" borderId="0" xfId="0" applyFont="1" applyFill="1" applyBorder="1" applyAlignment="1" applyProtection="1">
      <alignment horizontal="right"/>
      <protection locked="0"/>
    </xf>
    <xf numFmtId="0" fontId="40" fillId="0" borderId="9" xfId="0" applyFont="1" applyFill="1" applyBorder="1" applyAlignment="1" applyProtection="1">
      <alignment horizontal="center" vertical="center" wrapText="1"/>
      <protection locked="0"/>
    </xf>
    <xf numFmtId="49" fontId="9" fillId="0" borderId="9" xfId="62" applyNumberFormat="1" applyFont="1" applyBorder="1" applyProtection="1">
      <alignment horizontal="left" vertical="center" wrapText="1"/>
      <protection locked="0"/>
    </xf>
    <xf numFmtId="0" fontId="41" fillId="0" borderId="0" xfId="56" applyFont="1" applyFill="1" applyBorder="1" applyAlignment="1" applyProtection="1">
      <alignment horizontal="center"/>
    </xf>
    <xf numFmtId="0" fontId="41" fillId="0" borderId="0" xfId="56" applyFont="1" applyFill="1" applyBorder="1" applyAlignment="1" applyProtection="1">
      <alignment horizontal="center" wrapText="1"/>
    </xf>
    <xf numFmtId="0" fontId="41" fillId="0" borderId="0" xfId="56" applyFont="1" applyFill="1" applyBorder="1" applyAlignment="1" applyProtection="1">
      <alignment wrapText="1"/>
    </xf>
    <xf numFmtId="0" fontId="41" fillId="0" borderId="0" xfId="56" applyFont="1" applyFill="1" applyBorder="1" applyAlignment="1" applyProtection="1"/>
    <xf numFmtId="0" fontId="1" fillId="0" borderId="0" xfId="56" applyFont="1" applyFill="1" applyBorder="1" applyAlignment="1" applyProtection="1">
      <alignment horizontal="center" wrapText="1"/>
    </xf>
    <xf numFmtId="0" fontId="1" fillId="0" borderId="0" xfId="56" applyFont="1" applyFill="1" applyBorder="1" applyAlignment="1" applyProtection="1">
      <alignment horizontal="right" wrapText="1"/>
    </xf>
    <xf numFmtId="0" fontId="42" fillId="0" borderId="0" xfId="56" applyFont="1" applyFill="1" applyBorder="1" applyAlignment="1" applyProtection="1">
      <alignment horizontal="center" vertical="center" wrapText="1"/>
    </xf>
    <xf numFmtId="0" fontId="43" fillId="0" borderId="0" xfId="56" applyFont="1" applyFill="1" applyBorder="1" applyAlignment="1" applyProtection="1">
      <alignment horizontal="center" vertical="center" wrapText="1"/>
    </xf>
    <xf numFmtId="0" fontId="5" fillId="0" borderId="0" xfId="56" applyFont="1" applyFill="1" applyBorder="1" applyAlignment="1" applyProtection="1">
      <alignment horizontal="left" vertical="center"/>
      <protection locked="0"/>
    </xf>
    <xf numFmtId="0" fontId="44" fillId="0" borderId="2" xfId="14" applyFont="1" applyFill="1" applyBorder="1" applyAlignment="1" applyProtection="1">
      <alignment horizontal="center" vertical="center"/>
    </xf>
    <xf numFmtId="0" fontId="14" fillId="0" borderId="8" xfId="56" applyFont="1" applyFill="1" applyBorder="1" applyAlignment="1" applyProtection="1">
      <alignment horizontal="center" vertical="center" wrapText="1"/>
    </xf>
    <xf numFmtId="0" fontId="4" fillId="0" borderId="8" xfId="56" applyFont="1" applyFill="1" applyBorder="1" applyAlignment="1" applyProtection="1">
      <alignment horizontal="center" vertical="center"/>
    </xf>
    <xf numFmtId="0" fontId="4" fillId="0" borderId="11" xfId="56" applyFont="1" applyFill="1" applyBorder="1" applyAlignment="1" applyProtection="1">
      <alignment horizontal="center" vertical="center"/>
    </xf>
    <xf numFmtId="0" fontId="4" fillId="0" borderId="12" xfId="56" applyFont="1" applyFill="1" applyBorder="1" applyAlignment="1" applyProtection="1">
      <alignment horizontal="center" vertical="center"/>
    </xf>
    <xf numFmtId="0" fontId="4" fillId="0" borderId="13" xfId="56" applyFont="1" applyFill="1" applyBorder="1" applyAlignment="1" applyProtection="1">
      <alignment horizontal="center" vertical="center"/>
    </xf>
    <xf numFmtId="0" fontId="4" fillId="0" borderId="14" xfId="56" applyFont="1" applyFill="1" applyBorder="1" applyAlignment="1" applyProtection="1">
      <alignment horizontal="center" vertical="center" wrapText="1"/>
    </xf>
    <xf numFmtId="0" fontId="4" fillId="0" borderId="14" xfId="56" applyFont="1" applyFill="1" applyBorder="1" applyAlignment="1" applyProtection="1">
      <alignment horizontal="center" vertical="center"/>
    </xf>
    <xf numFmtId="0" fontId="4" fillId="0" borderId="9" xfId="56" applyFont="1" applyFill="1" applyBorder="1" applyAlignment="1" applyProtection="1">
      <alignment horizontal="center" vertical="center"/>
    </xf>
    <xf numFmtId="0" fontId="9" fillId="0" borderId="9" xfId="56" applyFont="1" applyFill="1" applyBorder="1" applyAlignment="1" applyProtection="1">
      <alignment horizontal="center" vertical="center" wrapText="1"/>
    </xf>
    <xf numFmtId="0" fontId="9" fillId="0" borderId="11" xfId="56" applyFont="1" applyFill="1" applyBorder="1" applyAlignment="1" applyProtection="1">
      <alignment horizontal="center" vertical="center" wrapText="1"/>
    </xf>
    <xf numFmtId="178" fontId="24" fillId="0" borderId="9" xfId="0" applyNumberFormat="1" applyFont="1" applyFill="1" applyBorder="1" applyAlignment="1">
      <alignment horizontal="left" vertical="center"/>
    </xf>
    <xf numFmtId="178" fontId="26" fillId="0" borderId="9" xfId="0" applyNumberFormat="1" applyFont="1" applyFill="1" applyBorder="1" applyAlignment="1">
      <alignment horizontal="right" vertical="center"/>
    </xf>
    <xf numFmtId="178" fontId="23" fillId="0" borderId="9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right" vertical="center"/>
    </xf>
    <xf numFmtId="0" fontId="45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right"/>
    </xf>
    <xf numFmtId="49" fontId="30" fillId="0" borderId="9" xfId="0" applyNumberFormat="1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/>
    </xf>
    <xf numFmtId="49" fontId="30" fillId="0" borderId="9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 indent="1"/>
    </xf>
    <xf numFmtId="0" fontId="5" fillId="0" borderId="9" xfId="0" applyFont="1" applyFill="1" applyBorder="1" applyAlignment="1">
      <alignment horizontal="left" vertical="center" wrapText="1" indent="2"/>
    </xf>
    <xf numFmtId="0" fontId="24" fillId="0" borderId="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4" fillId="0" borderId="0" xfId="0" applyFont="1" applyFill="1" applyBorder="1" applyAlignment="1">
      <alignment horizontal="right" vertical="center"/>
    </xf>
    <xf numFmtId="0" fontId="46" fillId="0" borderId="0" xfId="0" applyFont="1" applyFill="1" applyBorder="1" applyAlignment="1" applyProtection="1">
      <protection locked="0"/>
    </xf>
    <xf numFmtId="0" fontId="2" fillId="3" borderId="0" xfId="0" applyFont="1" applyFill="1" applyBorder="1" applyAlignment="1" applyProtection="1">
      <alignment horizontal="right" vertical="center" wrapText="1"/>
      <protection locked="0"/>
    </xf>
    <xf numFmtId="0" fontId="47" fillId="3" borderId="0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Border="1" applyAlignment="1" applyProtection="1">
      <alignment horizontal="left" vertical="center" wrapText="1"/>
      <protection locked="0"/>
    </xf>
    <xf numFmtId="0" fontId="46" fillId="3" borderId="0" xfId="0" applyFont="1" applyFill="1" applyBorder="1" applyAlignment="1">
      <alignment horizontal="left" vertical="center"/>
    </xf>
    <xf numFmtId="0" fontId="48" fillId="0" borderId="9" xfId="0" applyFont="1" applyFill="1" applyBorder="1" applyAlignment="1" applyProtection="1">
      <alignment horizontal="center" vertical="center" wrapText="1"/>
      <protection locked="0"/>
    </xf>
    <xf numFmtId="0" fontId="48" fillId="0" borderId="9" xfId="0" applyFont="1" applyFill="1" applyBorder="1" applyAlignment="1" applyProtection="1">
      <alignment vertical="top" wrapText="1"/>
      <protection locked="0"/>
    </xf>
    <xf numFmtId="0" fontId="33" fillId="0" borderId="9" xfId="0" applyFont="1" applyFill="1" applyBorder="1" applyAlignment="1" applyProtection="1">
      <alignment vertical="center" wrapText="1"/>
      <protection locked="0"/>
    </xf>
    <xf numFmtId="0" fontId="34" fillId="0" borderId="9" xfId="0" applyFont="1" applyFill="1" applyBorder="1" applyAlignment="1" applyProtection="1">
      <alignment vertical="center" wrapText="1"/>
      <protection locked="0"/>
    </xf>
    <xf numFmtId="0" fontId="34" fillId="0" borderId="9" xfId="0" applyFont="1" applyFill="1" applyBorder="1" applyAlignment="1">
      <alignment vertical="center" wrapText="1"/>
    </xf>
    <xf numFmtId="0" fontId="34" fillId="0" borderId="9" xfId="0" applyFont="1" applyFill="1" applyBorder="1" applyAlignment="1">
      <alignment horizontal="left" vertical="center"/>
    </xf>
    <xf numFmtId="0" fontId="38" fillId="0" borderId="0" xfId="0" applyFont="1" applyFill="1" applyBorder="1" applyAlignment="1">
      <alignment vertical="top"/>
    </xf>
    <xf numFmtId="0" fontId="39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 applyProtection="1">
      <alignment horizontal="left" vertical="center" wrapText="1"/>
      <protection locked="0"/>
    </xf>
    <xf numFmtId="0" fontId="30" fillId="0" borderId="8" xfId="0" applyFont="1" applyFill="1" applyBorder="1" applyAlignment="1" applyProtection="1">
      <alignment horizontal="center" vertical="center" wrapText="1"/>
      <protection locked="0"/>
    </xf>
    <xf numFmtId="0" fontId="30" fillId="0" borderId="15" xfId="0" applyFont="1" applyFill="1" applyBorder="1" applyAlignment="1" applyProtection="1">
      <alignment horizontal="center" vertical="center" wrapText="1"/>
      <protection locked="0"/>
    </xf>
    <xf numFmtId="0" fontId="30" fillId="0" borderId="15" xfId="0" applyFont="1" applyFill="1" applyBorder="1" applyAlignment="1">
      <alignment horizontal="center" vertical="center"/>
    </xf>
    <xf numFmtId="0" fontId="30" fillId="0" borderId="11" xfId="0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0" fontId="30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14" xfId="0" applyFont="1" applyFill="1" applyBorder="1" applyAlignment="1" applyProtection="1">
      <alignment horizontal="center" vertical="center" wrapText="1"/>
      <protection locked="0"/>
    </xf>
    <xf numFmtId="0" fontId="37" fillId="0" borderId="9" xfId="0" applyFont="1" applyFill="1" applyBorder="1" applyAlignment="1" applyProtection="1">
      <alignment horizontal="center" vertical="center" wrapText="1"/>
      <protection locked="0"/>
    </xf>
    <xf numFmtId="0" fontId="37" fillId="0" borderId="9" xfId="0" applyFont="1" applyFill="1" applyBorder="1" applyAlignment="1" applyProtection="1">
      <alignment horizontal="center" vertical="center"/>
      <protection locked="0"/>
    </xf>
    <xf numFmtId="49" fontId="3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49" fontId="37" fillId="0" borderId="9" xfId="0" applyNumberFormat="1" applyFont="1" applyFill="1" applyBorder="1" applyAlignment="1" applyProtection="1">
      <alignment horizontal="left" vertical="center" wrapText="1" indent="2"/>
      <protection locked="0"/>
    </xf>
    <xf numFmtId="4" fontId="26" fillId="0" borderId="9" xfId="0" applyNumberFormat="1" applyFont="1" applyFill="1" applyBorder="1" applyAlignment="1">
      <alignment horizontal="right" vertical="center" wrapText="1"/>
    </xf>
    <xf numFmtId="49" fontId="49" fillId="0" borderId="16" xfId="0" applyNumberFormat="1" applyFont="1" applyFill="1" applyBorder="1" applyAlignment="1" applyProtection="1">
      <alignment horizontal="center" vertical="center" wrapText="1"/>
      <protection locked="0"/>
    </xf>
    <xf numFmtId="178" fontId="22" fillId="0" borderId="16" xfId="0" applyNumberFormat="1" applyFont="1" applyFill="1" applyBorder="1" applyAlignment="1" applyProtection="1">
      <alignment horizontal="right" vertical="center"/>
      <protection locked="0"/>
    </xf>
    <xf numFmtId="178" fontId="22" fillId="0" borderId="16" xfId="0" applyNumberFormat="1" applyFont="1" applyFill="1" applyBorder="1" applyAlignment="1" applyProtection="1">
      <alignment horizontal="right" vertical="center"/>
    </xf>
    <xf numFmtId="0" fontId="30" fillId="0" borderId="0" xfId="0" applyFont="1" applyFill="1" applyBorder="1" applyAlignment="1"/>
    <xf numFmtId="0" fontId="40" fillId="0" borderId="13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Fill="1" applyBorder="1" applyAlignment="1">
      <alignment horizontal="right"/>
    </xf>
    <xf numFmtId="0" fontId="1" fillId="0" borderId="1" xfId="56" applyFont="1" applyFill="1" applyBorder="1" applyAlignment="1" applyProtection="1">
      <alignment horizontal="center" vertical="center" wrapText="1"/>
      <protection locked="0"/>
    </xf>
    <xf numFmtId="0" fontId="2" fillId="0" borderId="1" xfId="56" applyFont="1" applyFill="1" applyBorder="1" applyAlignment="1" applyProtection="1">
      <alignment horizontal="center" vertical="center" shrinkToFit="1"/>
      <protection locked="0"/>
    </xf>
    <xf numFmtId="176" fontId="6" fillId="0" borderId="1" xfId="56" applyNumberFormat="1" applyFont="1" applyFill="1" applyBorder="1" applyAlignment="1" applyProtection="1">
      <alignment horizontal="right" vertical="center" shrinkToFit="1"/>
      <protection locked="0"/>
    </xf>
    <xf numFmtId="0" fontId="2" fillId="0" borderId="1" xfId="56" applyFont="1" applyFill="1" applyBorder="1" applyAlignment="1" applyProtection="1">
      <alignment horizontal="left" vertical="center" indent="2"/>
      <protection locked="0"/>
    </xf>
    <xf numFmtId="0" fontId="5" fillId="3" borderId="0" xfId="0" applyFont="1" applyFill="1" applyBorder="1" applyAlignment="1" applyProtection="1">
      <alignment horizontal="right" vertical="center" wrapText="1"/>
      <protection locked="0"/>
    </xf>
    <xf numFmtId="0" fontId="34" fillId="0" borderId="9" xfId="0" applyFont="1" applyFill="1" applyBorder="1" applyAlignment="1" applyProtection="1">
      <alignment vertical="center"/>
      <protection locked="0"/>
    </xf>
    <xf numFmtId="0" fontId="34" fillId="0" borderId="9" xfId="0" applyFont="1" applyFill="1" applyBorder="1" applyAlignment="1">
      <alignment horizontal="left" vertical="center" indent="1"/>
    </xf>
    <xf numFmtId="0" fontId="34" fillId="0" borderId="9" xfId="0" applyFont="1" applyFill="1" applyBorder="1" applyAlignment="1" applyProtection="1">
      <alignment horizontal="left" vertical="center" wrapText="1"/>
      <protection locked="0"/>
    </xf>
    <xf numFmtId="0" fontId="50" fillId="0" borderId="0" xfId="0" applyFont="1" applyProtection="1">
      <protection locked="0"/>
    </xf>
    <xf numFmtId="0" fontId="0" fillId="0" borderId="0" xfId="0" applyProtection="1">
      <protection locked="0"/>
    </xf>
    <xf numFmtId="0" fontId="51" fillId="0" borderId="0" xfId="0" applyFont="1" applyFill="1" applyAlignment="1" applyProtection="1">
      <alignment horizontal="center" vertical="center"/>
    </xf>
    <xf numFmtId="0" fontId="52" fillId="0" borderId="0" xfId="0" applyFont="1" applyFill="1" applyAlignment="1" applyProtection="1">
      <alignment horizontal="left" vertical="center"/>
    </xf>
    <xf numFmtId="0" fontId="53" fillId="0" borderId="0" xfId="11" applyFont="1" applyFill="1" applyAlignment="1" applyProtection="1">
      <alignment horizontal="left" vertical="center" indent="3"/>
    </xf>
    <xf numFmtId="0" fontId="0" fillId="0" borderId="0" xfId="0" applyFill="1"/>
    <xf numFmtId="0" fontId="54" fillId="0" borderId="0" xfId="0" applyFont="1" applyFill="1" applyAlignment="1">
      <alignment horizontal="center" vertical="center"/>
    </xf>
    <xf numFmtId="0" fontId="47" fillId="3" borderId="0" xfId="0" applyFont="1" applyFill="1" applyBorder="1" applyAlignment="1" applyProtection="1" quotePrefix="1">
      <alignment horizontal="center" vertical="center" wrapText="1"/>
      <protection locked="0"/>
    </xf>
    <xf numFmtId="0" fontId="5" fillId="0" borderId="1" xfId="56" applyFont="1" applyFill="1" applyBorder="1" applyAlignment="1" applyProtection="1" quotePrefix="1">
      <alignment horizontal="left" vertical="center" wrapText="1"/>
      <protection locked="0"/>
    </xf>
    <xf numFmtId="49" fontId="37" fillId="0" borderId="9" xfId="0" applyNumberFormat="1" applyFont="1" applyFill="1" applyBorder="1" applyAlignment="1" applyProtection="1" quotePrefix="1">
      <alignment horizontal="left" vertical="center" wrapText="1"/>
      <protection locked="0"/>
    </xf>
    <xf numFmtId="0" fontId="4" fillId="0" borderId="6" xfId="56" applyFont="1" applyFill="1" applyBorder="1" applyAlignment="1" applyProtection="1" quotePrefix="1">
      <alignment horizontal="center" vertical="center" wrapText="1"/>
      <protection locked="0"/>
    </xf>
    <xf numFmtId="0" fontId="5" fillId="0" borderId="6" xfId="56" applyFont="1" applyFill="1" applyBorder="1" applyAlignment="1" applyProtection="1" quotePrefix="1">
      <alignment horizontal="center" vertical="center" wrapText="1"/>
      <protection locked="0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Normal 2" xfId="45"/>
    <cellStyle name="40% - 强调文字颜色 4" xfId="46" builtinId="43"/>
    <cellStyle name="常规 3 3" xfId="47"/>
    <cellStyle name="强调文字颜色 5" xfId="48" builtinId="45"/>
    <cellStyle name="Normal 3" xfId="49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Normal" xfId="56"/>
    <cellStyle name="常规 11" xfId="57"/>
    <cellStyle name="常规 2" xfId="58"/>
    <cellStyle name="常规 3" xfId="59"/>
    <cellStyle name="常规 4" xfId="60"/>
    <cellStyle name="常规 5" xfId="61"/>
    <cellStyle name="TextStyle" xfId="62"/>
  </cellStyles>
  <tableStyles count="0" defaultTableStyle="TableStyleMedium2" defaultPivotStyle="PivotStyleLight16"/>
  <colors>
    <mruColors>
      <color rgb="00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4"/>
  <sheetViews>
    <sheetView showGridLines="0" workbookViewId="0">
      <selection activeCell="A1" sqref="A1"/>
    </sheetView>
  </sheetViews>
  <sheetFormatPr defaultColWidth="0" defaultRowHeight="12.75" zeroHeight="1" outlineLevelRow="3"/>
  <cols>
    <col min="1" max="1" width="129" customWidth="1"/>
    <col min="2" max="16384" width="9.14285714285714" hidden="1"/>
  </cols>
  <sheetData>
    <row r="1" ht="129.95" customHeight="1" spans="1:1">
      <c r="A1" s="296"/>
    </row>
    <row r="2" ht="57" customHeight="1" spans="1:1">
      <c r="A2" s="297" t="s">
        <v>0</v>
      </c>
    </row>
    <row r="3" ht="57" customHeight="1" spans="1:1">
      <c r="A3" s="297" t="s">
        <v>1</v>
      </c>
    </row>
    <row r="4" ht="169.5" customHeight="1" spans="1:1">
      <c r="A4" s="296"/>
    </row>
  </sheetData>
  <printOptions horizontalCentered="1" vertic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pageSetUpPr fitToPage="1"/>
  </sheetPr>
  <dimension ref="A1:AA14"/>
  <sheetViews>
    <sheetView showZeros="0" view="pageBreakPreview" zoomScaleNormal="85" workbookViewId="0">
      <pane xSplit="3" ySplit="7" topLeftCell="D8" activePane="bottomRight" state="frozen"/>
      <selection/>
      <selection pane="topRight"/>
      <selection pane="bottomLeft"/>
      <selection pane="bottomRight" activeCell="J20" sqref="J20"/>
    </sheetView>
  </sheetViews>
  <sheetFormatPr defaultColWidth="9.14285714285714" defaultRowHeight="14.25" customHeight="1"/>
  <cols>
    <col min="1" max="1" width="15.7142857142857" style="23" customWidth="1"/>
    <col min="2" max="2" width="21.7142857142857" style="23" customWidth="1"/>
    <col min="3" max="8" width="15.7142857142857" style="23" customWidth="1"/>
    <col min="9" max="27" width="12.7142857142857" style="23" customWidth="1"/>
    <col min="28" max="16384" width="9.14285714285714" style="23"/>
  </cols>
  <sheetData>
    <row r="1" s="69" customFormat="1" ht="13.5" customHeight="1" spans="5:27">
      <c r="E1" s="183"/>
      <c r="F1" s="183"/>
      <c r="G1" s="183"/>
      <c r="H1" s="183"/>
      <c r="I1" s="67"/>
      <c r="J1" s="67"/>
      <c r="K1" s="67"/>
      <c r="L1" s="67"/>
      <c r="M1" s="67"/>
      <c r="N1" s="67"/>
      <c r="O1" s="67"/>
      <c r="P1" s="67"/>
      <c r="Q1" s="67"/>
      <c r="AA1" s="68"/>
    </row>
    <row r="2" s="69" customFormat="1" ht="51.95" customHeight="1" spans="1:27">
      <c r="A2" s="57" t="s">
        <v>10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</row>
    <row r="3" s="90" customFormat="1" ht="24" customHeight="1" spans="1:27">
      <c r="A3" s="97" t="str">
        <f>"部门名称："&amp;封面!$A$2</f>
        <v>部门名称：大理市红十字会</v>
      </c>
      <c r="B3" s="97"/>
      <c r="C3" s="97"/>
      <c r="D3" s="97"/>
      <c r="E3" s="97"/>
      <c r="F3" s="97"/>
      <c r="G3" s="97"/>
      <c r="H3" s="97"/>
      <c r="I3" s="98"/>
      <c r="J3" s="98"/>
      <c r="K3" s="98"/>
      <c r="L3" s="98"/>
      <c r="M3" s="98"/>
      <c r="N3" s="98"/>
      <c r="O3" s="98"/>
      <c r="P3" s="98"/>
      <c r="Q3" s="98"/>
      <c r="Z3" s="91" t="s">
        <v>20</v>
      </c>
      <c r="AA3" s="91"/>
    </row>
    <row r="4" ht="24" customHeight="1" spans="1:27">
      <c r="A4" s="60" t="s">
        <v>256</v>
      </c>
      <c r="B4" s="60" t="s">
        <v>200</v>
      </c>
      <c r="C4" s="60" t="s">
        <v>201</v>
      </c>
      <c r="D4" s="60" t="s">
        <v>257</v>
      </c>
      <c r="E4" s="60" t="s">
        <v>202</v>
      </c>
      <c r="F4" s="60" t="s">
        <v>203</v>
      </c>
      <c r="G4" s="60" t="s">
        <v>258</v>
      </c>
      <c r="H4" s="60" t="s">
        <v>259</v>
      </c>
      <c r="I4" s="60" t="s">
        <v>74</v>
      </c>
      <c r="J4" s="188" t="s">
        <v>75</v>
      </c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90"/>
      <c r="V4" s="100" t="s">
        <v>62</v>
      </c>
      <c r="W4" s="113"/>
      <c r="X4" s="113"/>
      <c r="Y4" s="113"/>
      <c r="Z4" s="113"/>
      <c r="AA4" s="119"/>
    </row>
    <row r="5" ht="24" customHeight="1" spans="1:27">
      <c r="A5" s="60"/>
      <c r="B5" s="60"/>
      <c r="C5" s="60"/>
      <c r="D5" s="60"/>
      <c r="E5" s="60"/>
      <c r="F5" s="60"/>
      <c r="G5" s="60"/>
      <c r="H5" s="60"/>
      <c r="I5" s="60"/>
      <c r="J5" s="99" t="s">
        <v>76</v>
      </c>
      <c r="K5" s="188" t="s">
        <v>77</v>
      </c>
      <c r="L5" s="190"/>
      <c r="M5" s="99" t="s">
        <v>78</v>
      </c>
      <c r="N5" s="99" t="s">
        <v>79</v>
      </c>
      <c r="O5" s="99" t="s">
        <v>80</v>
      </c>
      <c r="P5" s="188" t="s">
        <v>81</v>
      </c>
      <c r="Q5" s="189"/>
      <c r="R5" s="189"/>
      <c r="S5" s="189"/>
      <c r="T5" s="189"/>
      <c r="U5" s="190"/>
      <c r="V5" s="99" t="s">
        <v>76</v>
      </c>
      <c r="W5" s="99" t="s">
        <v>77</v>
      </c>
      <c r="X5" s="99" t="s">
        <v>78</v>
      </c>
      <c r="Y5" s="99" t="s">
        <v>79</v>
      </c>
      <c r="Z5" s="99" t="s">
        <v>80</v>
      </c>
      <c r="AA5" s="99" t="s">
        <v>81</v>
      </c>
    </row>
    <row r="6" ht="32.25" customHeight="1" spans="1:27">
      <c r="A6" s="60"/>
      <c r="B6" s="60"/>
      <c r="C6" s="60"/>
      <c r="D6" s="60"/>
      <c r="E6" s="60"/>
      <c r="F6" s="60"/>
      <c r="G6" s="60"/>
      <c r="H6" s="60"/>
      <c r="I6" s="60"/>
      <c r="J6" s="102"/>
      <c r="K6" s="60" t="s">
        <v>206</v>
      </c>
      <c r="L6" s="60" t="s">
        <v>260</v>
      </c>
      <c r="M6" s="102"/>
      <c r="N6" s="102"/>
      <c r="O6" s="102"/>
      <c r="P6" s="99" t="s">
        <v>76</v>
      </c>
      <c r="Q6" s="99" t="s">
        <v>83</v>
      </c>
      <c r="R6" s="99" t="s">
        <v>84</v>
      </c>
      <c r="S6" s="99" t="s">
        <v>85</v>
      </c>
      <c r="T6" s="99" t="s">
        <v>86</v>
      </c>
      <c r="U6" s="99" t="s">
        <v>87</v>
      </c>
      <c r="V6" s="102"/>
      <c r="W6" s="102"/>
      <c r="X6" s="102"/>
      <c r="Y6" s="102"/>
      <c r="Z6" s="102"/>
      <c r="AA6" s="102"/>
    </row>
    <row r="7" ht="24" customHeight="1" spans="1:27">
      <c r="A7" s="103">
        <v>1</v>
      </c>
      <c r="B7" s="103">
        <v>2</v>
      </c>
      <c r="C7" s="103">
        <v>3</v>
      </c>
      <c r="D7" s="103">
        <v>4</v>
      </c>
      <c r="E7" s="103">
        <v>5</v>
      </c>
      <c r="F7" s="103">
        <v>6</v>
      </c>
      <c r="G7" s="103">
        <v>7</v>
      </c>
      <c r="H7" s="103">
        <v>8</v>
      </c>
      <c r="I7" s="103" t="s">
        <v>261</v>
      </c>
      <c r="J7" s="103" t="s">
        <v>262</v>
      </c>
      <c r="K7" s="103">
        <v>11</v>
      </c>
      <c r="L7" s="103">
        <v>12</v>
      </c>
      <c r="M7" s="103">
        <v>13</v>
      </c>
      <c r="N7" s="103">
        <v>14</v>
      </c>
      <c r="O7" s="103">
        <v>15</v>
      </c>
      <c r="P7" s="103" t="s">
        <v>263</v>
      </c>
      <c r="Q7" s="103">
        <v>17</v>
      </c>
      <c r="R7" s="103">
        <v>18</v>
      </c>
      <c r="S7" s="103">
        <v>19</v>
      </c>
      <c r="T7" s="103">
        <v>20</v>
      </c>
      <c r="U7" s="103">
        <v>21</v>
      </c>
      <c r="V7" s="103" t="s">
        <v>264</v>
      </c>
      <c r="W7" s="103">
        <v>23</v>
      </c>
      <c r="X7" s="103">
        <v>24</v>
      </c>
      <c r="Y7" s="103">
        <v>25</v>
      </c>
      <c r="Z7" s="103">
        <v>26</v>
      </c>
      <c r="AA7" s="103">
        <v>27</v>
      </c>
    </row>
    <row r="8" ht="24" customHeight="1" spans="1:27">
      <c r="A8" s="184" t="s">
        <v>265</v>
      </c>
      <c r="B8" s="299" t="s">
        <v>266</v>
      </c>
      <c r="C8" s="63" t="s">
        <v>267</v>
      </c>
      <c r="D8" s="300" t="s">
        <v>0</v>
      </c>
      <c r="E8" s="184" t="s">
        <v>126</v>
      </c>
      <c r="F8" s="184" t="s">
        <v>127</v>
      </c>
      <c r="G8" s="184" t="s">
        <v>244</v>
      </c>
      <c r="H8" s="63" t="s">
        <v>245</v>
      </c>
      <c r="I8" s="191">
        <f t="shared" ref="I8:I13" si="0">V8</f>
        <v>1205.3</v>
      </c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>
        <f t="shared" ref="V8:V13" si="1">AA8</f>
        <v>1205.3</v>
      </c>
      <c r="W8" s="191"/>
      <c r="X8" s="191"/>
      <c r="Y8" s="191"/>
      <c r="Z8" s="191"/>
      <c r="AA8" s="193">
        <v>1205.3</v>
      </c>
    </row>
    <row r="9" ht="24" customHeight="1" spans="1:27">
      <c r="A9" s="184" t="s">
        <v>265</v>
      </c>
      <c r="B9" s="63" t="s">
        <v>268</v>
      </c>
      <c r="C9" s="63" t="s">
        <v>269</v>
      </c>
      <c r="D9" s="300" t="s">
        <v>0</v>
      </c>
      <c r="E9" s="184" t="s">
        <v>126</v>
      </c>
      <c r="F9" s="184" t="s">
        <v>127</v>
      </c>
      <c r="G9" s="184" t="s">
        <v>244</v>
      </c>
      <c r="H9" s="63" t="s">
        <v>245</v>
      </c>
      <c r="I9" s="191">
        <f t="shared" si="0"/>
        <v>3000</v>
      </c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>
        <f t="shared" si="1"/>
        <v>3000</v>
      </c>
      <c r="W9" s="191"/>
      <c r="X9" s="191"/>
      <c r="Y9" s="191"/>
      <c r="Z9" s="191"/>
      <c r="AA9" s="193">
        <v>3000</v>
      </c>
    </row>
    <row r="10" ht="24" customHeight="1" spans="1:27">
      <c r="A10" s="184" t="s">
        <v>265</v>
      </c>
      <c r="B10" s="63" t="s">
        <v>270</v>
      </c>
      <c r="C10" s="63" t="s">
        <v>271</v>
      </c>
      <c r="D10" s="300" t="s">
        <v>0</v>
      </c>
      <c r="E10" s="184" t="s">
        <v>126</v>
      </c>
      <c r="F10" s="184" t="s">
        <v>127</v>
      </c>
      <c r="G10" s="184" t="s">
        <v>244</v>
      </c>
      <c r="H10" s="63" t="s">
        <v>245</v>
      </c>
      <c r="I10" s="191">
        <f t="shared" si="0"/>
        <v>9825.38</v>
      </c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>
        <f t="shared" si="1"/>
        <v>9825.38</v>
      </c>
      <c r="W10" s="191"/>
      <c r="X10" s="191"/>
      <c r="Y10" s="191"/>
      <c r="Z10" s="191"/>
      <c r="AA10" s="193">
        <v>9825.38</v>
      </c>
    </row>
    <row r="11" ht="24" customHeight="1" spans="1:27">
      <c r="A11" s="184" t="s">
        <v>265</v>
      </c>
      <c r="B11" s="63" t="s">
        <v>270</v>
      </c>
      <c r="C11" s="63" t="s">
        <v>271</v>
      </c>
      <c r="D11" s="300" t="s">
        <v>0</v>
      </c>
      <c r="E11" s="184" t="s">
        <v>126</v>
      </c>
      <c r="F11" s="184" t="s">
        <v>127</v>
      </c>
      <c r="G11" s="184" t="s">
        <v>248</v>
      </c>
      <c r="H11" s="63" t="s">
        <v>249</v>
      </c>
      <c r="I11" s="191">
        <f t="shared" si="0"/>
        <v>3000</v>
      </c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>
        <f t="shared" si="1"/>
        <v>3000</v>
      </c>
      <c r="W11" s="191"/>
      <c r="X11" s="191"/>
      <c r="Y11" s="191"/>
      <c r="Z11" s="191"/>
      <c r="AA11" s="193">
        <v>3000</v>
      </c>
    </row>
    <row r="12" ht="24" customHeight="1" spans="1:27">
      <c r="A12" s="184" t="s">
        <v>265</v>
      </c>
      <c r="B12" s="63" t="s">
        <v>270</v>
      </c>
      <c r="C12" s="63" t="s">
        <v>271</v>
      </c>
      <c r="D12" s="300" t="s">
        <v>0</v>
      </c>
      <c r="E12" s="184" t="s">
        <v>126</v>
      </c>
      <c r="F12" s="184" t="s">
        <v>127</v>
      </c>
      <c r="G12" s="184" t="s">
        <v>272</v>
      </c>
      <c r="H12" s="63" t="s">
        <v>273</v>
      </c>
      <c r="I12" s="191">
        <f t="shared" si="0"/>
        <v>6000</v>
      </c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>
        <f t="shared" si="1"/>
        <v>6000</v>
      </c>
      <c r="W12" s="191"/>
      <c r="X12" s="191"/>
      <c r="Y12" s="191"/>
      <c r="Z12" s="191"/>
      <c r="AA12" s="193">
        <v>6000</v>
      </c>
    </row>
    <row r="13" ht="24" customHeight="1" spans="1:27">
      <c r="A13" s="184" t="s">
        <v>265</v>
      </c>
      <c r="B13" s="299" t="s">
        <v>274</v>
      </c>
      <c r="C13" s="63" t="s">
        <v>275</v>
      </c>
      <c r="D13" s="300" t="s">
        <v>0</v>
      </c>
      <c r="E13" s="184" t="s">
        <v>126</v>
      </c>
      <c r="F13" s="184" t="s">
        <v>127</v>
      </c>
      <c r="G13" s="184" t="s">
        <v>276</v>
      </c>
      <c r="H13" s="63" t="s">
        <v>277</v>
      </c>
      <c r="I13" s="191">
        <f t="shared" si="0"/>
        <v>6000</v>
      </c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>
        <f t="shared" si="1"/>
        <v>6000</v>
      </c>
      <c r="W13" s="191"/>
      <c r="X13" s="191"/>
      <c r="Y13" s="191"/>
      <c r="Z13" s="191"/>
      <c r="AA13" s="193">
        <v>6000</v>
      </c>
    </row>
    <row r="14" ht="18.75" customHeight="1" spans="1:27">
      <c r="A14" s="186" t="s">
        <v>278</v>
      </c>
      <c r="B14" s="186"/>
      <c r="C14" s="187"/>
      <c r="D14" s="187"/>
      <c r="E14" s="187"/>
      <c r="F14" s="187"/>
      <c r="G14" s="187"/>
      <c r="H14" s="187"/>
      <c r="I14" s="192">
        <f>SUM(I8:I13)</f>
        <v>29030.68</v>
      </c>
      <c r="J14" s="192" t="s">
        <v>279</v>
      </c>
      <c r="K14" s="192"/>
      <c r="L14" s="192" t="s">
        <v>279</v>
      </c>
      <c r="M14" s="192" t="s">
        <v>279</v>
      </c>
      <c r="N14" s="192" t="s">
        <v>279</v>
      </c>
      <c r="O14" s="192"/>
      <c r="P14" s="192"/>
      <c r="Q14" s="192" t="s">
        <v>279</v>
      </c>
      <c r="R14" s="192" t="s">
        <v>279</v>
      </c>
      <c r="S14" s="192" t="s">
        <v>279</v>
      </c>
      <c r="T14" s="192"/>
      <c r="U14" s="192"/>
      <c r="V14" s="192">
        <f>SUM(V8:V13)</f>
        <v>29030.68</v>
      </c>
      <c r="W14" s="192"/>
      <c r="X14" s="192"/>
      <c r="Y14" s="192"/>
      <c r="Z14" s="192" t="s">
        <v>279</v>
      </c>
      <c r="AA14" s="192">
        <f>SUM(AA8:AA13)</f>
        <v>29030.68</v>
      </c>
    </row>
  </sheetData>
  <sheetProtection formatCells="0" formatColumns="0" formatRows="0" insertRows="0" insertColumns="0" insertHyperlinks="0" deleteColumns="0" deleteRows="0" sort="0" autoFilter="0" pivotTables="0"/>
  <mergeCells count="27">
    <mergeCell ref="A2:AA2"/>
    <mergeCell ref="A3:H3"/>
    <mergeCell ref="Z3:AA3"/>
    <mergeCell ref="J4:U4"/>
    <mergeCell ref="V4:AA4"/>
    <mergeCell ref="K5:L5"/>
    <mergeCell ref="P5:U5"/>
    <mergeCell ref="A14:H1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M5:M6"/>
    <mergeCell ref="N5:N6"/>
    <mergeCell ref="O5:O6"/>
    <mergeCell ref="V5:V6"/>
    <mergeCell ref="W5:W6"/>
    <mergeCell ref="X5:X6"/>
    <mergeCell ref="Y5:Y6"/>
    <mergeCell ref="Z5:Z6"/>
    <mergeCell ref="AA5:AA6"/>
  </mergeCells>
  <printOptions horizontalCentered="1"/>
  <pageMargins left="0.393700787401575" right="0.393700787401575" top="0.511811023622047" bottom="0.511811023622047" header="0.31496062992126" footer="0.31496062992126"/>
  <pageSetup paperSize="9" scale="38" orientation="landscape"/>
  <headerFooter/>
  <ignoredErrors>
    <ignoredError sqref="AA13 AA9" numberStoredAsText="1"/>
    <ignoredError sqref="AA14 V8:V14 I8:I14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pageSetUpPr fitToPage="1"/>
  </sheetPr>
  <dimension ref="A1:K19"/>
  <sheetViews>
    <sheetView showZeros="0" tabSelected="1" view="pageBreakPreview" zoomScaleNormal="70" workbookViewId="0">
      <pane xSplit="1" ySplit="5" topLeftCell="B6" activePane="bottomRight" state="frozen"/>
      <selection/>
      <selection pane="topRight"/>
      <selection pane="bottomLeft"/>
      <selection pane="bottomRight" activeCell="H13" sqref="H13"/>
    </sheetView>
  </sheetViews>
  <sheetFormatPr defaultColWidth="9.14285714285714" defaultRowHeight="12"/>
  <cols>
    <col min="1" max="1" width="34.2857142857143" style="54" customWidth="1"/>
    <col min="2" max="2" width="19.847619047619" style="54" customWidth="1"/>
    <col min="3" max="3" width="23.1428571428571" style="54" customWidth="1"/>
    <col min="4" max="6" width="19.847619047619" style="54" customWidth="1"/>
    <col min="7" max="7" width="19.847619047619" style="55" customWidth="1"/>
    <col min="8" max="8" width="19.847619047619" style="54" customWidth="1"/>
    <col min="9" max="10" width="19.847619047619" style="55" customWidth="1"/>
    <col min="11" max="11" width="45.4285714285714" style="54" customWidth="1"/>
    <col min="12" max="16384" width="9.14285714285714" style="55"/>
  </cols>
  <sheetData>
    <row r="1" s="52" customFormat="1" customHeight="1" spans="1:11">
      <c r="A1" s="56"/>
      <c r="B1" s="56"/>
      <c r="C1" s="56"/>
      <c r="D1" s="56"/>
      <c r="E1" s="56"/>
      <c r="F1" s="56"/>
      <c r="H1" s="56"/>
      <c r="K1" s="66"/>
    </row>
    <row r="2" s="167" customFormat="1" ht="36" customHeight="1" spans="1:11">
      <c r="A2" s="57" t="s">
        <v>11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="53" customFormat="1" ht="24" customHeight="1" spans="1:11">
      <c r="A3" s="58" t="str">
        <f>"部门名称："&amp;封面!$A$2</f>
        <v>部门名称：大理市红十字会</v>
      </c>
      <c r="B3" s="58"/>
      <c r="C3" s="59"/>
      <c r="D3" s="59"/>
      <c r="E3" s="59"/>
      <c r="F3" s="59"/>
      <c r="H3" s="59"/>
      <c r="K3" s="59"/>
    </row>
    <row r="4" ht="44.25" customHeight="1" spans="1:11">
      <c r="A4" s="60" t="s">
        <v>280</v>
      </c>
      <c r="B4" s="60" t="s">
        <v>200</v>
      </c>
      <c r="C4" s="60" t="s">
        <v>281</v>
      </c>
      <c r="D4" s="60" t="s">
        <v>282</v>
      </c>
      <c r="E4" s="60" t="s">
        <v>283</v>
      </c>
      <c r="F4" s="60" t="s">
        <v>284</v>
      </c>
      <c r="G4" s="61" t="s">
        <v>285</v>
      </c>
      <c r="H4" s="60" t="s">
        <v>286</v>
      </c>
      <c r="I4" s="61" t="s">
        <v>287</v>
      </c>
      <c r="J4" s="61" t="s">
        <v>288</v>
      </c>
      <c r="K4" s="60" t="s">
        <v>289</v>
      </c>
    </row>
    <row r="5" ht="14.25" customHeight="1" spans="1:11">
      <c r="A5" s="60">
        <v>1</v>
      </c>
      <c r="B5" s="60">
        <v>2</v>
      </c>
      <c r="C5" s="60">
        <v>3</v>
      </c>
      <c r="D5" s="60">
        <v>4</v>
      </c>
      <c r="E5" s="60">
        <v>5</v>
      </c>
      <c r="F5" s="60">
        <v>6</v>
      </c>
      <c r="G5" s="60">
        <v>7</v>
      </c>
      <c r="H5" s="60">
        <v>8</v>
      </c>
      <c r="I5" s="60">
        <v>9</v>
      </c>
      <c r="J5" s="60">
        <v>10</v>
      </c>
      <c r="K5" s="60">
        <v>11</v>
      </c>
    </row>
    <row r="6" customFormat="1" ht="40" customHeight="1" spans="1:11">
      <c r="A6" s="168" t="s">
        <v>0</v>
      </c>
      <c r="B6" s="99"/>
      <c r="C6" s="99"/>
      <c r="D6" s="60"/>
      <c r="E6" s="60"/>
      <c r="F6" s="60"/>
      <c r="G6" s="60"/>
      <c r="H6" s="60"/>
      <c r="I6" s="60"/>
      <c r="J6" s="60"/>
      <c r="K6" s="60"/>
    </row>
    <row r="7" customFormat="1" ht="40" customHeight="1" spans="1:11">
      <c r="A7" s="169" t="s">
        <v>0</v>
      </c>
      <c r="B7" s="99"/>
      <c r="C7" s="99"/>
      <c r="D7" s="60"/>
      <c r="E7" s="60"/>
      <c r="F7" s="60"/>
      <c r="G7" s="60"/>
      <c r="H7" s="60"/>
      <c r="I7" s="60"/>
      <c r="J7" s="60"/>
      <c r="K7" s="60"/>
    </row>
    <row r="8" customFormat="1" ht="42" customHeight="1" spans="1:11">
      <c r="A8" s="170" t="s">
        <v>267</v>
      </c>
      <c r="B8" s="301" t="s">
        <v>266</v>
      </c>
      <c r="C8" s="170" t="s">
        <v>290</v>
      </c>
      <c r="D8" s="171" t="s">
        <v>291</v>
      </c>
      <c r="E8" s="171" t="s">
        <v>292</v>
      </c>
      <c r="F8" s="171" t="s">
        <v>293</v>
      </c>
      <c r="G8" s="172" t="s">
        <v>294</v>
      </c>
      <c r="H8" s="60">
        <v>10</v>
      </c>
      <c r="I8" s="172" t="s">
        <v>295</v>
      </c>
      <c r="J8" s="174" t="s">
        <v>296</v>
      </c>
      <c r="K8" s="171" t="s">
        <v>297</v>
      </c>
    </row>
    <row r="9" customFormat="1" ht="42" customHeight="1" spans="1:11">
      <c r="A9" s="173"/>
      <c r="B9" s="101"/>
      <c r="C9" s="173"/>
      <c r="D9" s="174" t="s">
        <v>298</v>
      </c>
      <c r="E9" s="174" t="s">
        <v>299</v>
      </c>
      <c r="F9" s="171" t="s">
        <v>300</v>
      </c>
      <c r="G9" s="172" t="s">
        <v>294</v>
      </c>
      <c r="H9" s="60">
        <v>95</v>
      </c>
      <c r="I9" s="172" t="s">
        <v>301</v>
      </c>
      <c r="J9" s="174" t="s">
        <v>302</v>
      </c>
      <c r="K9" s="171" t="s">
        <v>303</v>
      </c>
    </row>
    <row r="10" customFormat="1" ht="42" customHeight="1" spans="1:11">
      <c r="A10" s="175"/>
      <c r="B10" s="102"/>
      <c r="C10" s="175"/>
      <c r="D10" s="174" t="s">
        <v>304</v>
      </c>
      <c r="E10" s="174" t="s">
        <v>305</v>
      </c>
      <c r="F10" s="176" t="s">
        <v>306</v>
      </c>
      <c r="G10" s="172" t="s">
        <v>294</v>
      </c>
      <c r="H10" s="135">
        <v>95</v>
      </c>
      <c r="I10" s="172" t="s">
        <v>301</v>
      </c>
      <c r="J10" s="174" t="s">
        <v>302</v>
      </c>
      <c r="K10" s="171" t="s">
        <v>307</v>
      </c>
    </row>
    <row r="11" customFormat="1" ht="42" customHeight="1" spans="1:11">
      <c r="A11" s="170" t="s">
        <v>269</v>
      </c>
      <c r="B11" s="301" t="s">
        <v>268</v>
      </c>
      <c r="C11" s="174" t="s">
        <v>308</v>
      </c>
      <c r="D11" s="174" t="s">
        <v>291</v>
      </c>
      <c r="E11" s="171" t="s">
        <v>292</v>
      </c>
      <c r="F11" s="176" t="s">
        <v>309</v>
      </c>
      <c r="G11" s="172" t="s">
        <v>294</v>
      </c>
      <c r="H11" s="135" t="s">
        <v>310</v>
      </c>
      <c r="I11" s="172" t="s">
        <v>311</v>
      </c>
      <c r="J11" s="174" t="s">
        <v>296</v>
      </c>
      <c r="K11" s="176" t="s">
        <v>312</v>
      </c>
    </row>
    <row r="12" customFormat="1" ht="42" customHeight="1" spans="1:11">
      <c r="A12" s="173"/>
      <c r="B12" s="101"/>
      <c r="C12" s="174"/>
      <c r="D12" s="174" t="s">
        <v>298</v>
      </c>
      <c r="E12" s="174" t="s">
        <v>299</v>
      </c>
      <c r="F12" s="176" t="s">
        <v>313</v>
      </c>
      <c r="G12" s="172" t="s">
        <v>294</v>
      </c>
      <c r="H12" s="135" t="s">
        <v>314</v>
      </c>
      <c r="I12" s="172" t="s">
        <v>295</v>
      </c>
      <c r="J12" s="174" t="s">
        <v>296</v>
      </c>
      <c r="K12" s="176" t="s">
        <v>315</v>
      </c>
    </row>
    <row r="13" customFormat="1" ht="42" customHeight="1" spans="1:11">
      <c r="A13" s="175"/>
      <c r="B13" s="102"/>
      <c r="C13" s="174"/>
      <c r="D13" s="174" t="s">
        <v>304</v>
      </c>
      <c r="E13" s="174" t="s">
        <v>305</v>
      </c>
      <c r="F13" s="176" t="s">
        <v>306</v>
      </c>
      <c r="G13" s="172" t="s">
        <v>294</v>
      </c>
      <c r="H13" s="135">
        <v>95</v>
      </c>
      <c r="I13" s="172" t="s">
        <v>301</v>
      </c>
      <c r="J13" s="174" t="s">
        <v>302</v>
      </c>
      <c r="K13" s="176" t="s">
        <v>307</v>
      </c>
    </row>
    <row r="14" s="120" customFormat="1" ht="42" customHeight="1" spans="1:11">
      <c r="A14" s="176" t="s">
        <v>271</v>
      </c>
      <c r="B14" s="174" t="s">
        <v>270</v>
      </c>
      <c r="C14" s="174" t="s">
        <v>308</v>
      </c>
      <c r="D14" s="174" t="s">
        <v>291</v>
      </c>
      <c r="E14" s="174" t="s">
        <v>292</v>
      </c>
      <c r="F14" s="176" t="s">
        <v>309</v>
      </c>
      <c r="G14" s="172" t="s">
        <v>294</v>
      </c>
      <c r="H14" s="135" t="s">
        <v>310</v>
      </c>
      <c r="I14" s="172" t="s">
        <v>311</v>
      </c>
      <c r="J14" s="174" t="s">
        <v>296</v>
      </c>
      <c r="K14" s="176" t="s">
        <v>312</v>
      </c>
    </row>
    <row r="15" s="120" customFormat="1" ht="42" customHeight="1" spans="1:11">
      <c r="A15" s="176"/>
      <c r="B15" s="174"/>
      <c r="C15" s="174"/>
      <c r="D15" s="174" t="s">
        <v>298</v>
      </c>
      <c r="E15" s="174" t="s">
        <v>299</v>
      </c>
      <c r="F15" s="176" t="s">
        <v>313</v>
      </c>
      <c r="G15" s="172" t="s">
        <v>294</v>
      </c>
      <c r="H15" s="135" t="s">
        <v>314</v>
      </c>
      <c r="I15" s="172" t="s">
        <v>295</v>
      </c>
      <c r="J15" s="174" t="s">
        <v>296</v>
      </c>
      <c r="K15" s="176" t="s">
        <v>315</v>
      </c>
    </row>
    <row r="16" s="120" customFormat="1" ht="42" customHeight="1" spans="1:11">
      <c r="A16" s="176"/>
      <c r="B16" s="174"/>
      <c r="C16" s="174"/>
      <c r="D16" s="174" t="s">
        <v>304</v>
      </c>
      <c r="E16" s="174" t="s">
        <v>305</v>
      </c>
      <c r="F16" s="176" t="s">
        <v>306</v>
      </c>
      <c r="G16" s="172" t="s">
        <v>294</v>
      </c>
      <c r="H16" s="135">
        <v>95</v>
      </c>
      <c r="I16" s="172" t="s">
        <v>301</v>
      </c>
      <c r="J16" s="174" t="s">
        <v>302</v>
      </c>
      <c r="K16" s="176" t="s">
        <v>307</v>
      </c>
    </row>
    <row r="17" ht="40" customHeight="1" spans="1:11">
      <c r="A17" s="177" t="s">
        <v>275</v>
      </c>
      <c r="B17" s="302" t="s">
        <v>274</v>
      </c>
      <c r="C17" s="174" t="s">
        <v>316</v>
      </c>
      <c r="D17" s="171" t="s">
        <v>291</v>
      </c>
      <c r="E17" s="171" t="s">
        <v>317</v>
      </c>
      <c r="F17" s="171" t="s">
        <v>318</v>
      </c>
      <c r="G17" s="172" t="s">
        <v>294</v>
      </c>
      <c r="H17" s="135">
        <v>100</v>
      </c>
      <c r="I17" s="172" t="s">
        <v>301</v>
      </c>
      <c r="J17" s="174" t="s">
        <v>302</v>
      </c>
      <c r="K17" s="171" t="s">
        <v>319</v>
      </c>
    </row>
    <row r="18" ht="40" customHeight="1" spans="1:11">
      <c r="A18" s="179"/>
      <c r="B18" s="180"/>
      <c r="C18" s="174"/>
      <c r="D18" s="174" t="s">
        <v>298</v>
      </c>
      <c r="E18" s="174" t="s">
        <v>299</v>
      </c>
      <c r="F18" s="171" t="s">
        <v>320</v>
      </c>
      <c r="G18" s="172" t="s">
        <v>294</v>
      </c>
      <c r="H18" s="135">
        <v>95</v>
      </c>
      <c r="I18" s="172" t="s">
        <v>301</v>
      </c>
      <c r="J18" s="174" t="s">
        <v>302</v>
      </c>
      <c r="K18" s="171" t="s">
        <v>320</v>
      </c>
    </row>
    <row r="19" ht="58" customHeight="1" spans="1:11">
      <c r="A19" s="181"/>
      <c r="B19" s="182"/>
      <c r="C19" s="174"/>
      <c r="D19" s="174" t="s">
        <v>304</v>
      </c>
      <c r="E19" s="174" t="s">
        <v>305</v>
      </c>
      <c r="F19" s="60" t="s">
        <v>321</v>
      </c>
      <c r="G19" s="172" t="s">
        <v>294</v>
      </c>
      <c r="H19" s="135">
        <v>95</v>
      </c>
      <c r="I19" s="172" t="s">
        <v>301</v>
      </c>
      <c r="J19" s="174" t="s">
        <v>302</v>
      </c>
      <c r="K19" s="171" t="s">
        <v>322</v>
      </c>
    </row>
  </sheetData>
  <sheetProtection formatCells="0" formatColumns="0" formatRows="0" insertRows="0" insertColumns="0" insertHyperlinks="0" deleteColumns="0" deleteRows="0" sort="0" autoFilter="0" pivotTables="0"/>
  <mergeCells count="14">
    <mergeCell ref="A2:K2"/>
    <mergeCell ref="A3:I3"/>
    <mergeCell ref="A8:A10"/>
    <mergeCell ref="A11:A13"/>
    <mergeCell ref="A14:A16"/>
    <mergeCell ref="A17:A19"/>
    <mergeCell ref="B8:B10"/>
    <mergeCell ref="B11:B13"/>
    <mergeCell ref="B14:B16"/>
    <mergeCell ref="B17:B19"/>
    <mergeCell ref="C8:C10"/>
    <mergeCell ref="C11:C13"/>
    <mergeCell ref="C14:C16"/>
    <mergeCell ref="C17:C19"/>
  </mergeCells>
  <printOptions horizontalCentered="1"/>
  <pageMargins left="0.393700787401575" right="0.393700787401575" top="0.511811023622047" bottom="0.511811023622047" header="0.31496062992126" footer="0.31496062992126"/>
  <pageSetup paperSize="9" scale="54" orientation="landscape"/>
  <headerFooter/>
  <ignoredErrors>
    <ignoredError sqref="H11:H12 H14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pageSetUpPr fitToPage="1"/>
  </sheetPr>
  <dimension ref="A1:J9"/>
  <sheetViews>
    <sheetView showZeros="0" view="pageBreakPreview" zoomScaleNormal="85" workbookViewId="0">
      <pane xSplit="1" ySplit="6" topLeftCell="B7" activePane="bottomRight" state="frozen"/>
      <selection/>
      <selection pane="topRight"/>
      <selection pane="bottomLeft"/>
      <selection pane="bottomRight" activeCell="C39" sqref="C39"/>
    </sheetView>
  </sheetViews>
  <sheetFormatPr defaultColWidth="9.14285714285714" defaultRowHeight="14.25" customHeight="1"/>
  <cols>
    <col min="1" max="1" width="43.7142857142857" style="146" customWidth="1"/>
    <col min="2" max="2" width="14.5714285714286" style="146" customWidth="1"/>
    <col min="3" max="3" width="43.7142857142857" style="23" customWidth="1"/>
    <col min="4" max="10" width="14.5714285714286" style="23" customWidth="1"/>
    <col min="11" max="16384" width="9.14285714285714" style="23"/>
  </cols>
  <sheetData>
    <row r="1" s="69" customFormat="1" ht="12" customHeight="1" spans="1:10">
      <c r="A1" s="147"/>
      <c r="B1" s="147">
        <v>0</v>
      </c>
      <c r="C1" s="148">
        <v>1</v>
      </c>
      <c r="D1" s="148"/>
      <c r="E1" s="149"/>
      <c r="F1" s="149"/>
      <c r="G1" s="149"/>
      <c r="H1" s="149"/>
      <c r="I1" s="149"/>
      <c r="J1" s="149"/>
    </row>
    <row r="2" s="69" customFormat="1" ht="36" customHeight="1" spans="1:10">
      <c r="A2" s="70" t="s">
        <v>323</v>
      </c>
      <c r="B2" s="70"/>
      <c r="C2" s="70"/>
      <c r="D2" s="70"/>
      <c r="E2" s="70"/>
      <c r="F2" s="70"/>
      <c r="G2" s="70"/>
      <c r="H2" s="70"/>
      <c r="I2" s="70"/>
      <c r="J2" s="70"/>
    </row>
    <row r="3" s="90" customFormat="1" ht="24" customHeight="1" spans="1:10">
      <c r="A3" s="150" t="str">
        <f>"部门名称："&amp;封面!$A$2</f>
        <v>部门名称：大理市红十字会</v>
      </c>
      <c r="B3" s="150"/>
      <c r="C3" s="150"/>
      <c r="D3" s="150"/>
      <c r="E3" s="151"/>
      <c r="F3" s="152"/>
      <c r="G3" s="153"/>
      <c r="H3" s="151"/>
      <c r="I3" s="152"/>
      <c r="J3" s="153" t="s">
        <v>20</v>
      </c>
    </row>
    <row r="4" ht="19.5" customHeight="1" spans="1:10">
      <c r="A4" s="154" t="s">
        <v>199</v>
      </c>
      <c r="B4" s="155" t="s">
        <v>179</v>
      </c>
      <c r="C4" s="156"/>
      <c r="D4" s="157" t="s">
        <v>74</v>
      </c>
      <c r="E4" s="61" t="s">
        <v>180</v>
      </c>
      <c r="F4" s="61"/>
      <c r="G4" s="61"/>
      <c r="H4" s="61" t="s">
        <v>181</v>
      </c>
      <c r="I4" s="61"/>
      <c r="J4" s="61"/>
    </row>
    <row r="5" ht="18.75" customHeight="1" spans="1:10">
      <c r="A5" s="154"/>
      <c r="B5" s="154" t="s">
        <v>94</v>
      </c>
      <c r="C5" s="61" t="s">
        <v>95</v>
      </c>
      <c r="D5" s="158"/>
      <c r="E5" s="61" t="s">
        <v>76</v>
      </c>
      <c r="F5" s="61" t="s">
        <v>101</v>
      </c>
      <c r="G5" s="61" t="s">
        <v>102</v>
      </c>
      <c r="H5" s="61" t="s">
        <v>76</v>
      </c>
      <c r="I5" s="61" t="s">
        <v>101</v>
      </c>
      <c r="J5" s="61" t="s">
        <v>102</v>
      </c>
    </row>
    <row r="6" ht="18.75" customHeight="1" spans="1:10">
      <c r="A6" s="159" t="s">
        <v>324</v>
      </c>
      <c r="B6" s="159" t="s">
        <v>325</v>
      </c>
      <c r="C6" s="159" t="s">
        <v>326</v>
      </c>
      <c r="D6" s="159" t="s">
        <v>185</v>
      </c>
      <c r="E6" s="159" t="s">
        <v>186</v>
      </c>
      <c r="F6" s="159" t="s">
        <v>327</v>
      </c>
      <c r="G6" s="159" t="s">
        <v>328</v>
      </c>
      <c r="H6" s="159" t="s">
        <v>329</v>
      </c>
      <c r="I6" s="159" t="s">
        <v>330</v>
      </c>
      <c r="J6" s="159" t="s">
        <v>331</v>
      </c>
    </row>
    <row r="7" ht="18.75" customHeight="1" spans="1:10">
      <c r="A7" s="62" t="s">
        <v>197</v>
      </c>
      <c r="B7" s="160"/>
      <c r="C7" s="104"/>
      <c r="D7" s="104"/>
      <c r="E7" s="161"/>
      <c r="F7" s="161"/>
      <c r="G7" s="161"/>
      <c r="H7" s="161"/>
      <c r="I7" s="161"/>
      <c r="J7" s="161"/>
    </row>
    <row r="8" ht="18.75" customHeight="1" spans="1:10">
      <c r="A8" s="162" t="s">
        <v>278</v>
      </c>
      <c r="B8" s="163"/>
      <c r="C8" s="164"/>
      <c r="D8" s="164"/>
      <c r="E8" s="165" t="s">
        <v>279</v>
      </c>
      <c r="F8" s="166" t="s">
        <v>279</v>
      </c>
      <c r="G8" s="166" t="s">
        <v>279</v>
      </c>
      <c r="H8" s="165" t="s">
        <v>279</v>
      </c>
      <c r="I8" s="166" t="s">
        <v>279</v>
      </c>
      <c r="J8" s="166" t="s">
        <v>279</v>
      </c>
    </row>
    <row r="9" customHeight="1" spans="1:1">
      <c r="A9" s="146" t="s">
        <v>198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2:J2"/>
    <mergeCell ref="A3:C3"/>
    <mergeCell ref="B4:C4"/>
    <mergeCell ref="E4:G4"/>
    <mergeCell ref="H4:J4"/>
    <mergeCell ref="A8:C8"/>
    <mergeCell ref="A4:A5"/>
    <mergeCell ref="D4:D5"/>
  </mergeCells>
  <printOptions horizontalCentered="1"/>
  <pageMargins left="0.393700787401575" right="0.393700787401575" top="0.511811023622047" bottom="0.511811023622047" header="0.31496062992126" footer="0.31496062992126"/>
  <pageSetup paperSize="9" scale="6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pageSetUpPr fitToPage="1"/>
  </sheetPr>
  <dimension ref="A1:X11"/>
  <sheetViews>
    <sheetView showZeros="0" view="pageBreakPreview" zoomScaleNormal="70" workbookViewId="0">
      <pane xSplit="2" ySplit="7" topLeftCell="Q8" activePane="bottomRight" state="frozen"/>
      <selection/>
      <selection pane="topRight"/>
      <selection pane="bottomLeft"/>
      <selection pane="bottomRight" activeCell="G21" sqref="G21"/>
    </sheetView>
  </sheetViews>
  <sheetFormatPr defaultColWidth="10.447619047619" defaultRowHeight="14.25" customHeight="1"/>
  <cols>
    <col min="1" max="3" width="44.7333333333333" style="120" customWidth="1"/>
    <col min="4" max="4" width="9.02857142857143" style="120" customWidth="1"/>
    <col min="5" max="5" width="10.1714285714286" style="120" customWidth="1"/>
    <col min="6" max="6" width="16.3809523809524" style="120" customWidth="1"/>
    <col min="7" max="16" width="23.3428571428571" style="120" customWidth="1"/>
    <col min="17" max="24" width="23.1809523809524" style="120" customWidth="1"/>
    <col min="25" max="16384" width="10.447619047619" style="120"/>
  </cols>
  <sheetData>
    <row r="1" s="120" customFormat="1" ht="16.5" customHeight="1" spans="1:24">
      <c r="A1" s="121"/>
      <c r="B1" s="122"/>
      <c r="C1" s="122"/>
      <c r="D1" s="122"/>
      <c r="E1" s="121"/>
      <c r="F1" s="121"/>
      <c r="G1" s="121"/>
      <c r="H1" s="121"/>
      <c r="I1" s="121"/>
      <c r="J1" s="121"/>
      <c r="K1" s="121"/>
      <c r="L1" s="140"/>
      <c r="M1" s="121"/>
      <c r="N1" s="121"/>
      <c r="O1" s="122"/>
      <c r="P1" s="121"/>
      <c r="Q1" s="143"/>
      <c r="R1" s="143"/>
      <c r="S1" s="143"/>
      <c r="T1" s="143"/>
      <c r="U1" s="143"/>
      <c r="V1" s="143"/>
      <c r="W1" s="143"/>
      <c r="X1" s="143"/>
    </row>
    <row r="2" s="120" customFormat="1" ht="41.25" customHeight="1" spans="1:24">
      <c r="A2" s="123" t="s">
        <v>332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</row>
    <row r="3" s="120" customFormat="1" ht="22.5" customHeight="1" spans="1:24">
      <c r="A3" s="124" t="s">
        <v>71</v>
      </c>
      <c r="B3" s="125"/>
      <c r="C3" s="125"/>
      <c r="D3" s="125"/>
      <c r="E3" s="126"/>
      <c r="F3" s="126"/>
      <c r="G3" s="126"/>
      <c r="H3" s="126"/>
      <c r="I3" s="126"/>
      <c r="J3" s="126"/>
      <c r="K3" s="126"/>
      <c r="L3" s="140"/>
      <c r="M3" s="121"/>
      <c r="N3" s="121"/>
      <c r="O3" s="122"/>
      <c r="P3" s="121"/>
      <c r="Q3" s="144"/>
      <c r="R3" s="143"/>
      <c r="S3" s="143"/>
      <c r="T3" s="143"/>
      <c r="U3" s="143"/>
      <c r="V3" s="143"/>
      <c r="W3" s="143"/>
      <c r="X3" s="143" t="s">
        <v>20</v>
      </c>
    </row>
    <row r="4" s="120" customFormat="1" ht="24" customHeight="1" spans="1:24">
      <c r="A4" s="127" t="s">
        <v>280</v>
      </c>
      <c r="B4" s="128" t="s">
        <v>333</v>
      </c>
      <c r="C4" s="128" t="s">
        <v>334</v>
      </c>
      <c r="D4" s="128" t="s">
        <v>335</v>
      </c>
      <c r="E4" s="128" t="s">
        <v>336</v>
      </c>
      <c r="F4" s="128" t="s">
        <v>337</v>
      </c>
      <c r="G4" s="127" t="s">
        <v>338</v>
      </c>
      <c r="H4" s="127" t="s">
        <v>75</v>
      </c>
      <c r="I4" s="127"/>
      <c r="J4" s="127"/>
      <c r="K4" s="127"/>
      <c r="L4" s="141"/>
      <c r="M4" s="127"/>
      <c r="N4" s="127"/>
      <c r="O4" s="142"/>
      <c r="P4" s="127"/>
      <c r="Q4" s="141"/>
      <c r="R4" s="142"/>
      <c r="S4" s="127" t="s">
        <v>62</v>
      </c>
      <c r="T4" s="127"/>
      <c r="U4" s="127"/>
      <c r="V4" s="127"/>
      <c r="W4" s="127"/>
      <c r="X4" s="127"/>
    </row>
    <row r="5" s="120" customFormat="1" ht="24" customHeight="1" spans="1:24">
      <c r="A5" s="127"/>
      <c r="B5" s="128"/>
      <c r="C5" s="128"/>
      <c r="D5" s="128"/>
      <c r="E5" s="128"/>
      <c r="F5" s="128"/>
      <c r="G5" s="127"/>
      <c r="H5" s="127" t="s">
        <v>76</v>
      </c>
      <c r="I5" s="127" t="s">
        <v>77</v>
      </c>
      <c r="J5" s="127" t="s">
        <v>78</v>
      </c>
      <c r="K5" s="127" t="s">
        <v>79</v>
      </c>
      <c r="L5" s="127" t="s">
        <v>80</v>
      </c>
      <c r="M5" s="127" t="s">
        <v>81</v>
      </c>
      <c r="N5" s="127"/>
      <c r="O5" s="127"/>
      <c r="P5" s="127"/>
      <c r="Q5" s="127"/>
      <c r="R5" s="127"/>
      <c r="S5" s="127" t="s">
        <v>76</v>
      </c>
      <c r="T5" s="127" t="s">
        <v>77</v>
      </c>
      <c r="U5" s="127" t="s">
        <v>78</v>
      </c>
      <c r="V5" s="127" t="s">
        <v>79</v>
      </c>
      <c r="W5" s="127" t="s">
        <v>80</v>
      </c>
      <c r="X5" s="127" t="s">
        <v>81</v>
      </c>
    </row>
    <row r="6" s="120" customFormat="1" ht="54" customHeight="1" spans="1:24">
      <c r="A6" s="127"/>
      <c r="B6" s="128"/>
      <c r="C6" s="128"/>
      <c r="D6" s="128"/>
      <c r="E6" s="128"/>
      <c r="F6" s="128"/>
      <c r="G6" s="127"/>
      <c r="H6" s="127"/>
      <c r="I6" s="127"/>
      <c r="J6" s="127"/>
      <c r="K6" s="127"/>
      <c r="L6" s="127"/>
      <c r="M6" s="127" t="s">
        <v>76</v>
      </c>
      <c r="N6" s="127" t="s">
        <v>83</v>
      </c>
      <c r="O6" s="142" t="s">
        <v>84</v>
      </c>
      <c r="P6" s="127" t="s">
        <v>85</v>
      </c>
      <c r="Q6" s="141" t="s">
        <v>86</v>
      </c>
      <c r="R6" s="142" t="s">
        <v>87</v>
      </c>
      <c r="S6" s="127"/>
      <c r="T6" s="127"/>
      <c r="U6" s="127"/>
      <c r="V6" s="127"/>
      <c r="W6" s="127"/>
      <c r="X6" s="127"/>
    </row>
    <row r="7" s="120" customFormat="1" ht="17.25" customHeight="1" spans="1:24">
      <c r="A7" s="129">
        <v>1</v>
      </c>
      <c r="B7" s="129">
        <v>2</v>
      </c>
      <c r="C7" s="129">
        <v>3</v>
      </c>
      <c r="D7" s="129">
        <v>4</v>
      </c>
      <c r="E7" s="129">
        <v>5</v>
      </c>
      <c r="F7" s="129">
        <v>6</v>
      </c>
      <c r="G7" s="129" t="s">
        <v>339</v>
      </c>
      <c r="H7" s="129" t="s">
        <v>340</v>
      </c>
      <c r="I7" s="129">
        <v>9</v>
      </c>
      <c r="J7" s="129">
        <v>10</v>
      </c>
      <c r="K7" s="129">
        <v>11</v>
      </c>
      <c r="L7" s="129">
        <v>12</v>
      </c>
      <c r="M7" s="129" t="s">
        <v>341</v>
      </c>
      <c r="N7" s="129">
        <v>14</v>
      </c>
      <c r="O7" s="129">
        <v>15</v>
      </c>
      <c r="P7" s="129">
        <v>16</v>
      </c>
      <c r="Q7" s="129">
        <v>17</v>
      </c>
      <c r="R7" s="129">
        <v>18</v>
      </c>
      <c r="S7" s="129" t="s">
        <v>342</v>
      </c>
      <c r="T7" s="129">
        <v>20</v>
      </c>
      <c r="U7" s="129">
        <v>21</v>
      </c>
      <c r="V7" s="129">
        <v>22</v>
      </c>
      <c r="W7" s="129">
        <v>23</v>
      </c>
      <c r="X7" s="129">
        <v>24</v>
      </c>
    </row>
    <row r="8" s="120" customFormat="1" ht="21" customHeight="1" spans="1:24">
      <c r="A8" s="130" t="s">
        <v>0</v>
      </c>
      <c r="B8" s="131"/>
      <c r="C8" s="131"/>
      <c r="D8" s="131"/>
      <c r="E8" s="131"/>
      <c r="F8" s="132">
        <v>3875</v>
      </c>
      <c r="G8" s="132">
        <v>3875</v>
      </c>
      <c r="H8" s="132">
        <v>3875</v>
      </c>
      <c r="I8" s="132">
        <v>3875</v>
      </c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</row>
    <row r="9" s="120" customFormat="1" ht="21" customHeight="1" spans="1:24">
      <c r="A9" s="133" t="s">
        <v>0</v>
      </c>
      <c r="B9" s="134"/>
      <c r="C9" s="134"/>
      <c r="D9" s="134"/>
      <c r="E9" s="135"/>
      <c r="F9" s="132">
        <v>3875</v>
      </c>
      <c r="G9" s="132">
        <v>3875</v>
      </c>
      <c r="H9" s="132">
        <v>3875</v>
      </c>
      <c r="I9" s="132">
        <v>3875</v>
      </c>
      <c r="J9" s="132"/>
      <c r="K9" s="132"/>
      <c r="L9" s="132"/>
      <c r="M9" s="132"/>
      <c r="N9" s="132"/>
      <c r="O9" s="132"/>
      <c r="P9" s="132"/>
      <c r="Q9" s="132"/>
      <c r="R9" s="132"/>
      <c r="S9" s="136"/>
      <c r="T9" s="136"/>
      <c r="U9" s="136"/>
      <c r="V9" s="136"/>
      <c r="W9" s="136"/>
      <c r="X9" s="136"/>
    </row>
    <row r="10" s="120" customFormat="1" ht="21" customHeight="1" spans="1:24">
      <c r="A10" s="134" t="s">
        <v>243</v>
      </c>
      <c r="B10" s="134" t="s">
        <v>343</v>
      </c>
      <c r="C10" s="134" t="s">
        <v>344</v>
      </c>
      <c r="D10" s="134" t="s">
        <v>345</v>
      </c>
      <c r="E10" s="135">
        <v>25</v>
      </c>
      <c r="F10" s="136">
        <v>3875</v>
      </c>
      <c r="G10" s="136">
        <v>3875</v>
      </c>
      <c r="H10" s="136">
        <v>3875</v>
      </c>
      <c r="I10" s="136">
        <v>3875</v>
      </c>
      <c r="J10" s="136"/>
      <c r="K10" s="136"/>
      <c r="L10" s="136"/>
      <c r="M10" s="136"/>
      <c r="N10" s="136"/>
      <c r="O10" s="136"/>
      <c r="P10" s="136"/>
      <c r="Q10" s="136"/>
      <c r="R10" s="136"/>
      <c r="S10" s="145"/>
      <c r="T10" s="145"/>
      <c r="U10" s="145"/>
      <c r="V10" s="145"/>
      <c r="W10" s="145"/>
      <c r="X10" s="145"/>
    </row>
    <row r="11" s="120" customFormat="1" ht="21" customHeight="1" spans="1:24">
      <c r="A11" s="137" t="s">
        <v>74</v>
      </c>
      <c r="B11" s="138"/>
      <c r="C11" s="138"/>
      <c r="D11" s="138"/>
      <c r="E11" s="139"/>
      <c r="F11" s="132">
        <v>3875</v>
      </c>
      <c r="G11" s="132">
        <v>3875</v>
      </c>
      <c r="H11" s="132">
        <v>3875</v>
      </c>
      <c r="I11" s="132">
        <v>3875</v>
      </c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</row>
  </sheetData>
  <sheetProtection formatCells="0" formatColumns="0" formatRows="0" insertRows="0" insertColumns="0" insertHyperlinks="0" deleteColumns="0" deleteRows="0" sort="0" autoFilter="0" pivotTables="0"/>
  <mergeCells count="25">
    <mergeCell ref="A2:X2"/>
    <mergeCell ref="H4:R4"/>
    <mergeCell ref="S4:X4"/>
    <mergeCell ref="M5:R5"/>
    <mergeCell ref="A8:E8"/>
    <mergeCell ref="A9:E9"/>
    <mergeCell ref="A11:E11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S5:S6"/>
    <mergeCell ref="T5:T6"/>
    <mergeCell ref="U5:U6"/>
    <mergeCell ref="V5:V6"/>
    <mergeCell ref="W5:W6"/>
    <mergeCell ref="X5:X6"/>
  </mergeCells>
  <printOptions horizontalCentered="1"/>
  <pageMargins left="0.393700787401575" right="0.393700787401575" top="0.511811023622047" bottom="0.511811023622047" header="0.31496062992126" footer="0.31496062992126"/>
  <pageSetup paperSize="9" scale="24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pageSetUpPr fitToPage="1"/>
  </sheetPr>
  <dimension ref="A1:X11"/>
  <sheetViews>
    <sheetView showZeros="0" view="pageBreakPreview" zoomScaleNormal="70" workbookViewId="0">
      <pane xSplit="2" ySplit="7" topLeftCell="E8" activePane="bottomRight" state="frozen"/>
      <selection/>
      <selection pane="topRight"/>
      <selection pane="bottomLeft"/>
      <selection pane="bottomRight" activeCell="A8" sqref="A8"/>
    </sheetView>
  </sheetViews>
  <sheetFormatPr defaultColWidth="8.71428571428571" defaultRowHeight="14.25" customHeight="1"/>
  <cols>
    <col min="1" max="1" width="29.5714285714286" style="94" customWidth="1"/>
    <col min="2" max="6" width="20.7142857142857" style="94" customWidth="1"/>
    <col min="7" max="10" width="10.1428571428571" style="23" customWidth="1"/>
    <col min="11" max="11" width="10.1428571428571" style="55" customWidth="1"/>
    <col min="12" max="22" width="10.1428571428571" style="23" customWidth="1"/>
    <col min="23" max="23" width="10.1428571428571" style="55" customWidth="1"/>
    <col min="24" max="24" width="10.1428571428571" style="23" customWidth="1"/>
    <col min="25" max="16384" width="8.71428571428571" style="55"/>
  </cols>
  <sheetData>
    <row r="1" s="52" customFormat="1" ht="13.5" customHeight="1" spans="1:24">
      <c r="A1" s="67"/>
      <c r="B1" s="67"/>
      <c r="C1" s="67"/>
      <c r="D1" s="67"/>
      <c r="E1" s="67"/>
      <c r="F1" s="67"/>
      <c r="G1" s="95"/>
      <c r="H1" s="95"/>
      <c r="I1" s="95"/>
      <c r="J1" s="95"/>
      <c r="K1" s="110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7"/>
      <c r="X1" s="117"/>
    </row>
    <row r="2" s="93" customFormat="1" ht="45" customHeight="1" spans="1:24">
      <c r="A2" s="96" t="s">
        <v>14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</row>
    <row r="3" s="53" customFormat="1" ht="26.1" customHeight="1" spans="1:24">
      <c r="A3" s="97" t="str">
        <f>"部门名称："&amp;封面!$A$2</f>
        <v>部门名称：大理市红十字会</v>
      </c>
      <c r="B3" s="98"/>
      <c r="C3" s="98"/>
      <c r="D3" s="98"/>
      <c r="E3" s="98"/>
      <c r="F3" s="98"/>
      <c r="G3" s="72"/>
      <c r="H3" s="72"/>
      <c r="I3" s="72"/>
      <c r="J3" s="72"/>
      <c r="K3" s="112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118" t="s">
        <v>20</v>
      </c>
      <c r="X3" s="118"/>
    </row>
    <row r="4" ht="15.75" customHeight="1" spans="1:24">
      <c r="A4" s="60" t="s">
        <v>280</v>
      </c>
      <c r="B4" s="60" t="s">
        <v>346</v>
      </c>
      <c r="C4" s="60" t="s">
        <v>347</v>
      </c>
      <c r="D4" s="60" t="s">
        <v>348</v>
      </c>
      <c r="E4" s="60" t="s">
        <v>349</v>
      </c>
      <c r="F4" s="60" t="s">
        <v>350</v>
      </c>
      <c r="G4" s="99" t="s">
        <v>74</v>
      </c>
      <c r="H4" s="100" t="s">
        <v>75</v>
      </c>
      <c r="I4" s="113"/>
      <c r="J4" s="113"/>
      <c r="K4" s="113"/>
      <c r="L4" s="113"/>
      <c r="M4" s="113"/>
      <c r="N4" s="113"/>
      <c r="O4" s="113"/>
      <c r="P4" s="113"/>
      <c r="Q4" s="113"/>
      <c r="R4" s="119"/>
      <c r="S4" s="100" t="s">
        <v>62</v>
      </c>
      <c r="T4" s="113"/>
      <c r="U4" s="113"/>
      <c r="V4" s="113"/>
      <c r="W4" s="113"/>
      <c r="X4" s="119"/>
    </row>
    <row r="5" ht="17.25" customHeight="1" spans="1:24">
      <c r="A5" s="60"/>
      <c r="B5" s="60"/>
      <c r="C5" s="60"/>
      <c r="D5" s="60"/>
      <c r="E5" s="60"/>
      <c r="F5" s="60"/>
      <c r="G5" s="101"/>
      <c r="H5" s="99" t="s">
        <v>76</v>
      </c>
      <c r="I5" s="114" t="s">
        <v>77</v>
      </c>
      <c r="J5" s="60" t="s">
        <v>78</v>
      </c>
      <c r="K5" s="60" t="s">
        <v>79</v>
      </c>
      <c r="L5" s="60" t="s">
        <v>80</v>
      </c>
      <c r="M5" s="60" t="s">
        <v>81</v>
      </c>
      <c r="N5" s="60"/>
      <c r="O5" s="60"/>
      <c r="P5" s="60"/>
      <c r="Q5" s="60"/>
      <c r="R5" s="60"/>
      <c r="S5" s="99" t="s">
        <v>76</v>
      </c>
      <c r="T5" s="99" t="s">
        <v>77</v>
      </c>
      <c r="U5" s="99" t="s">
        <v>78</v>
      </c>
      <c r="V5" s="99" t="s">
        <v>79</v>
      </c>
      <c r="W5" s="99" t="s">
        <v>80</v>
      </c>
      <c r="X5" s="99" t="s">
        <v>81</v>
      </c>
    </row>
    <row r="6" ht="30" customHeight="1" spans="1:24">
      <c r="A6" s="60"/>
      <c r="B6" s="60"/>
      <c r="C6" s="60"/>
      <c r="D6" s="60"/>
      <c r="E6" s="60"/>
      <c r="F6" s="60"/>
      <c r="G6" s="102"/>
      <c r="H6" s="102"/>
      <c r="I6" s="115"/>
      <c r="J6" s="60"/>
      <c r="K6" s="60"/>
      <c r="L6" s="60"/>
      <c r="M6" s="60" t="s">
        <v>76</v>
      </c>
      <c r="N6" s="60" t="s">
        <v>83</v>
      </c>
      <c r="O6" s="60" t="s">
        <v>84</v>
      </c>
      <c r="P6" s="60" t="s">
        <v>85</v>
      </c>
      <c r="Q6" s="60" t="s">
        <v>86</v>
      </c>
      <c r="R6" s="60" t="s">
        <v>87</v>
      </c>
      <c r="S6" s="102"/>
      <c r="T6" s="102"/>
      <c r="U6" s="102"/>
      <c r="V6" s="102"/>
      <c r="W6" s="102"/>
      <c r="X6" s="102"/>
    </row>
    <row r="7" ht="15" customHeight="1" spans="1:24">
      <c r="A7" s="103">
        <v>1</v>
      </c>
      <c r="B7" s="103">
        <v>2</v>
      </c>
      <c r="C7" s="103">
        <v>3</v>
      </c>
      <c r="D7" s="103">
        <v>4</v>
      </c>
      <c r="E7" s="103">
        <v>5</v>
      </c>
      <c r="F7" s="103">
        <v>6</v>
      </c>
      <c r="G7" s="103" t="s">
        <v>339</v>
      </c>
      <c r="H7" s="103" t="s">
        <v>340</v>
      </c>
      <c r="I7" s="103">
        <v>9</v>
      </c>
      <c r="J7" s="103">
        <v>10</v>
      </c>
      <c r="K7" s="103">
        <v>11</v>
      </c>
      <c r="L7" s="103">
        <v>12</v>
      </c>
      <c r="M7" s="103" t="s">
        <v>341</v>
      </c>
      <c r="N7" s="103">
        <v>14</v>
      </c>
      <c r="O7" s="103">
        <v>15</v>
      </c>
      <c r="P7" s="103">
        <v>16</v>
      </c>
      <c r="Q7" s="103">
        <v>17</v>
      </c>
      <c r="R7" s="103">
        <v>18</v>
      </c>
      <c r="S7" s="103" t="s">
        <v>342</v>
      </c>
      <c r="T7" s="103">
        <v>20</v>
      </c>
      <c r="U7" s="103">
        <v>21</v>
      </c>
      <c r="V7" s="103">
        <v>22</v>
      </c>
      <c r="W7" s="103">
        <v>23</v>
      </c>
      <c r="X7" s="103">
        <v>24</v>
      </c>
    </row>
    <row r="8" ht="22.5" customHeight="1" spans="1:24">
      <c r="A8" s="104" t="s">
        <v>197</v>
      </c>
      <c r="B8" s="105"/>
      <c r="C8" s="105"/>
      <c r="D8" s="105"/>
      <c r="E8" s="105"/>
      <c r="F8" s="105"/>
      <c r="G8" s="106" t="s">
        <v>279</v>
      </c>
      <c r="H8" s="106" t="s">
        <v>279</v>
      </c>
      <c r="I8" s="106" t="s">
        <v>279</v>
      </c>
      <c r="J8" s="106" t="s">
        <v>279</v>
      </c>
      <c r="K8" s="106" t="s">
        <v>279</v>
      </c>
      <c r="L8" s="106" t="s">
        <v>279</v>
      </c>
      <c r="M8" s="106" t="s">
        <v>279</v>
      </c>
      <c r="N8" s="106" t="s">
        <v>279</v>
      </c>
      <c r="O8" s="106"/>
      <c r="P8" s="106"/>
      <c r="Q8" s="106"/>
      <c r="R8" s="106"/>
      <c r="S8" s="106"/>
      <c r="T8" s="106"/>
      <c r="U8" s="106"/>
      <c r="V8" s="106"/>
      <c r="W8" s="106" t="s">
        <v>279</v>
      </c>
      <c r="X8" s="106" t="s">
        <v>279</v>
      </c>
    </row>
    <row r="9" ht="22.5" customHeight="1" spans="1:24">
      <c r="A9" s="105"/>
      <c r="B9" s="51"/>
      <c r="C9" s="51"/>
      <c r="D9" s="51"/>
      <c r="E9" s="51"/>
      <c r="F9" s="51"/>
      <c r="G9" s="106" t="s">
        <v>279</v>
      </c>
      <c r="H9" s="106" t="s">
        <v>279</v>
      </c>
      <c r="I9" s="106" t="s">
        <v>279</v>
      </c>
      <c r="J9" s="106" t="s">
        <v>279</v>
      </c>
      <c r="K9" s="106" t="s">
        <v>279</v>
      </c>
      <c r="L9" s="106" t="s">
        <v>279</v>
      </c>
      <c r="M9" s="106" t="s">
        <v>279</v>
      </c>
      <c r="N9" s="106" t="s">
        <v>279</v>
      </c>
      <c r="O9" s="106"/>
      <c r="P9" s="106"/>
      <c r="Q9" s="106"/>
      <c r="R9" s="106"/>
      <c r="S9" s="106"/>
      <c r="T9" s="106"/>
      <c r="U9" s="106"/>
      <c r="V9" s="106"/>
      <c r="W9" s="106" t="s">
        <v>279</v>
      </c>
      <c r="X9" s="106" t="s">
        <v>279</v>
      </c>
    </row>
    <row r="10" ht="22.5" customHeight="1" spans="1:24">
      <c r="A10" s="107" t="s">
        <v>278</v>
      </c>
      <c r="B10" s="107"/>
      <c r="C10" s="107"/>
      <c r="D10" s="107"/>
      <c r="E10" s="107"/>
      <c r="F10" s="107"/>
      <c r="G10" s="108"/>
      <c r="H10" s="108"/>
      <c r="I10" s="108"/>
      <c r="J10" s="108"/>
      <c r="K10" s="116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16"/>
      <c r="X10" s="108"/>
    </row>
    <row r="11" ht="22.5" customHeight="1" spans="1:2">
      <c r="A11" s="22" t="s">
        <v>198</v>
      </c>
      <c r="B11" s="109"/>
    </row>
  </sheetData>
  <sheetProtection formatCells="0" formatColumns="0" formatRows="0" insertRows="0" insertColumns="0" insertHyperlinks="0" deleteColumns="0" deleteRows="0" sort="0" autoFilter="0" pivotTables="0"/>
  <mergeCells count="25">
    <mergeCell ref="A2:X2"/>
    <mergeCell ref="A3:C3"/>
    <mergeCell ref="W3:X3"/>
    <mergeCell ref="H4:R4"/>
    <mergeCell ref="S4:X4"/>
    <mergeCell ref="M5:R5"/>
    <mergeCell ref="A10:F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S5:S6"/>
    <mergeCell ref="T5:T6"/>
    <mergeCell ref="U5:U6"/>
    <mergeCell ref="V5:V6"/>
    <mergeCell ref="W5:W6"/>
    <mergeCell ref="X5:X6"/>
  </mergeCells>
  <pageMargins left="0.708661417322835" right="0.708661417322835" top="0.748031496062992" bottom="0.748031496062992" header="0.31496062992126" footer="0.31496062992126"/>
  <pageSetup paperSize="9" scale="42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>
    <pageSetUpPr fitToPage="1"/>
  </sheetPr>
  <dimension ref="A1:T9"/>
  <sheetViews>
    <sheetView showZeros="0" view="pageBreakPreview" zoomScaleNormal="100" workbookViewId="0">
      <pane xSplit="1" ySplit="6" topLeftCell="C7" activePane="bottomRight" state="frozen"/>
      <selection/>
      <selection pane="topRight"/>
      <selection pane="bottomLeft"/>
      <selection pane="bottomRight" activeCell="A7" sqref="A7"/>
    </sheetView>
  </sheetViews>
  <sheetFormatPr defaultColWidth="9.14285714285714" defaultRowHeight="14.25" customHeight="1"/>
  <cols>
    <col min="1" max="1" width="37.7142857142857" style="23" customWidth="1"/>
    <col min="2" max="2" width="29.2857142857143" style="23" customWidth="1"/>
    <col min="3" max="6" width="13.4285714285714" style="23" customWidth="1"/>
    <col min="7" max="7" width="11.2857142857143" style="23" customWidth="1"/>
    <col min="8" max="20" width="10.2857142857143" style="23" customWidth="1"/>
    <col min="21" max="16384" width="9.14285714285714" style="55"/>
  </cols>
  <sheetData>
    <row r="1" s="52" customFormat="1" ht="13.5" customHeight="1" spans="1:20">
      <c r="A1" s="67"/>
      <c r="B1" s="67"/>
      <c r="C1" s="67"/>
      <c r="D1" s="67"/>
      <c r="E1" s="68"/>
      <c r="F1" s="68"/>
      <c r="G1" s="68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</row>
    <row r="2" s="52" customFormat="1" ht="35.1" customHeight="1" spans="1:20">
      <c r="A2" s="70" t="s">
        <v>15</v>
      </c>
      <c r="B2" s="70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s="53" customFormat="1" ht="24" customHeight="1" spans="1:20">
      <c r="A3" s="71" t="str">
        <f>"部门名称："&amp;封面!$A$2</f>
        <v>部门名称：大理市红十字会</v>
      </c>
      <c r="B3" s="71"/>
      <c r="C3" s="72"/>
      <c r="D3" s="72"/>
      <c r="E3" s="72"/>
      <c r="F3" s="73"/>
      <c r="G3" s="73"/>
      <c r="H3" s="74"/>
      <c r="I3" s="74"/>
      <c r="J3" s="74"/>
      <c r="K3" s="74"/>
      <c r="L3" s="74"/>
      <c r="M3" s="90"/>
      <c r="N3" s="90"/>
      <c r="O3" s="90"/>
      <c r="P3" s="90"/>
      <c r="Q3" s="90"/>
      <c r="R3" s="90"/>
      <c r="S3" s="91" t="s">
        <v>20</v>
      </c>
      <c r="T3" s="91"/>
    </row>
    <row r="4" ht="19.5" customHeight="1" spans="1:20">
      <c r="A4" s="61" t="s">
        <v>280</v>
      </c>
      <c r="B4" s="75" t="s">
        <v>179</v>
      </c>
      <c r="C4" s="61" t="s">
        <v>351</v>
      </c>
      <c r="D4" s="61"/>
      <c r="E4" s="61"/>
      <c r="F4" s="61"/>
      <c r="G4" s="76" t="s">
        <v>352</v>
      </c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</row>
    <row r="5" ht="40.5" customHeight="1" spans="1:20">
      <c r="A5" s="61"/>
      <c r="B5" s="78"/>
      <c r="C5" s="61" t="s">
        <v>74</v>
      </c>
      <c r="D5" s="60" t="s">
        <v>77</v>
      </c>
      <c r="E5" s="60" t="s">
        <v>78</v>
      </c>
      <c r="F5" s="60" t="s">
        <v>79</v>
      </c>
      <c r="G5" s="60" t="s">
        <v>74</v>
      </c>
      <c r="H5" s="79" t="s">
        <v>353</v>
      </c>
      <c r="I5" s="79" t="s">
        <v>354</v>
      </c>
      <c r="J5" s="79" t="s">
        <v>355</v>
      </c>
      <c r="K5" s="79" t="s">
        <v>356</v>
      </c>
      <c r="L5" s="79" t="s">
        <v>357</v>
      </c>
      <c r="M5" s="79" t="s">
        <v>358</v>
      </c>
      <c r="N5" s="79" t="s">
        <v>359</v>
      </c>
      <c r="O5" s="79" t="s">
        <v>360</v>
      </c>
      <c r="P5" s="79" t="s">
        <v>361</v>
      </c>
      <c r="Q5" s="79" t="s">
        <v>362</v>
      </c>
      <c r="R5" s="79" t="s">
        <v>363</v>
      </c>
      <c r="S5" s="79" t="s">
        <v>364</v>
      </c>
      <c r="T5" s="92" t="s">
        <v>365</v>
      </c>
    </row>
    <row r="6" ht="19.5" customHeight="1" spans="1:20">
      <c r="A6" s="80">
        <v>1</v>
      </c>
      <c r="B6" s="80">
        <v>2</v>
      </c>
      <c r="C6" s="80" t="s">
        <v>366</v>
      </c>
      <c r="D6" s="81">
        <v>4</v>
      </c>
      <c r="E6" s="80">
        <v>5</v>
      </c>
      <c r="F6" s="80">
        <v>6</v>
      </c>
      <c r="G6" s="82" t="s">
        <v>367</v>
      </c>
      <c r="H6" s="83">
        <v>8</v>
      </c>
      <c r="I6" s="83">
        <v>9</v>
      </c>
      <c r="J6" s="83">
        <v>10</v>
      </c>
      <c r="K6" s="83">
        <v>11</v>
      </c>
      <c r="L6" s="83">
        <v>12</v>
      </c>
      <c r="M6" s="83">
        <v>13</v>
      </c>
      <c r="N6" s="83">
        <v>14</v>
      </c>
      <c r="O6" s="83">
        <v>15</v>
      </c>
      <c r="P6" s="83">
        <v>16</v>
      </c>
      <c r="Q6" s="83">
        <v>17</v>
      </c>
      <c r="R6" s="83">
        <v>18</v>
      </c>
      <c r="S6" s="83">
        <v>19</v>
      </c>
      <c r="T6" s="83">
        <v>20</v>
      </c>
    </row>
    <row r="7" s="55" customFormat="1" ht="19.5" customHeight="1" spans="1:20">
      <c r="A7" s="62" t="s">
        <v>197</v>
      </c>
      <c r="B7" s="84"/>
      <c r="C7" s="85" t="s">
        <v>279</v>
      </c>
      <c r="D7" s="85" t="s">
        <v>279</v>
      </c>
      <c r="E7" s="82" t="s">
        <v>279</v>
      </c>
      <c r="F7" s="82" t="s">
        <v>279</v>
      </c>
      <c r="G7" s="82"/>
      <c r="H7" s="85" t="s">
        <v>279</v>
      </c>
      <c r="I7" s="85" t="s">
        <v>279</v>
      </c>
      <c r="J7" s="85" t="s">
        <v>279</v>
      </c>
      <c r="K7" s="85" t="s">
        <v>279</v>
      </c>
      <c r="L7" s="85" t="s">
        <v>279</v>
      </c>
      <c r="M7" s="85" t="s">
        <v>279</v>
      </c>
      <c r="N7" s="85" t="s">
        <v>279</v>
      </c>
      <c r="O7" s="85"/>
      <c r="P7" s="85"/>
      <c r="Q7" s="85"/>
      <c r="R7" s="85"/>
      <c r="S7" s="85" t="s">
        <v>279</v>
      </c>
      <c r="T7" s="85" t="s">
        <v>279</v>
      </c>
    </row>
    <row r="8" s="55" customFormat="1" ht="19.5" customHeight="1" spans="1:20">
      <c r="A8" s="86"/>
      <c r="B8" s="87"/>
      <c r="C8" s="88"/>
      <c r="D8" s="88"/>
      <c r="E8" s="89"/>
      <c r="F8" s="89"/>
      <c r="G8" s="89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</row>
    <row r="9" s="55" customFormat="1" ht="20.25" customHeight="1" spans="1:20">
      <c r="A9" s="54" t="s">
        <v>198</v>
      </c>
      <c r="B9" s="54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</sheetData>
  <sheetProtection formatCells="0" formatColumns="0" formatRows="0" insertRows="0" insertColumns="0" insertHyperlinks="0" deleteColumns="0" deleteRows="0" sort="0" autoFilter="0" pivotTables="0"/>
  <mergeCells count="7">
    <mergeCell ref="A2:T2"/>
    <mergeCell ref="A3:L3"/>
    <mergeCell ref="S3:T3"/>
    <mergeCell ref="C4:F4"/>
    <mergeCell ref="G4:T4"/>
    <mergeCell ref="A4:A5"/>
    <mergeCell ref="B4:B5"/>
  </mergeCells>
  <printOptions horizontalCentered="1"/>
  <pageMargins left="0.393700787401575" right="0.393700787401575" top="0.511811023622047" bottom="0.511811023622047" header="0.31496062992126" footer="0.31496062992126"/>
  <pageSetup paperSize="9" scale="53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>
    <pageSetUpPr fitToPage="1"/>
  </sheetPr>
  <dimension ref="A1:K8"/>
  <sheetViews>
    <sheetView showZeros="0" view="pageBreakPreview" zoomScaleNormal="100" workbookViewId="0">
      <pane xSplit="1" ySplit="5" topLeftCell="B6" activePane="bottomRight" state="frozen"/>
      <selection/>
      <selection pane="topRight"/>
      <selection pane="bottomLeft"/>
      <selection pane="bottomRight" activeCell="A6" sqref="A6"/>
    </sheetView>
  </sheetViews>
  <sheetFormatPr defaultColWidth="9.14285714285714" defaultRowHeight="12" outlineLevelRow="7"/>
  <cols>
    <col min="1" max="1" width="28.1428571428571" style="54" customWidth="1"/>
    <col min="2" max="2" width="17.7142857142857" style="54" customWidth="1"/>
    <col min="3" max="3" width="29" style="54" customWidth="1"/>
    <col min="4" max="6" width="17.7142857142857" style="54" customWidth="1"/>
    <col min="7" max="7" width="17.7142857142857" style="55" customWidth="1"/>
    <col min="8" max="8" width="17.7142857142857" style="54" customWidth="1"/>
    <col min="9" max="10" width="17.7142857142857" style="55" customWidth="1"/>
    <col min="11" max="11" width="17.7142857142857" style="54" customWidth="1"/>
    <col min="12" max="16384" width="9.14285714285714" style="55"/>
  </cols>
  <sheetData>
    <row r="1" s="52" customFormat="1" customHeight="1" spans="1:11">
      <c r="A1" s="56"/>
      <c r="B1" s="56"/>
      <c r="C1" s="56"/>
      <c r="D1" s="56"/>
      <c r="E1" s="56"/>
      <c r="F1" s="56"/>
      <c r="H1" s="56"/>
      <c r="K1" s="66"/>
    </row>
    <row r="2" s="52" customFormat="1" ht="36" customHeight="1" spans="1:11">
      <c r="A2" s="57" t="s">
        <v>16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="53" customFormat="1" ht="24" customHeight="1" spans="1:11">
      <c r="A3" s="58" t="str">
        <f>"部门名称："&amp;封面!$A$2</f>
        <v>部门名称：大理市红十字会</v>
      </c>
      <c r="B3" s="58"/>
      <c r="C3" s="59"/>
      <c r="D3" s="59"/>
      <c r="E3" s="59"/>
      <c r="F3" s="59"/>
      <c r="H3" s="59"/>
      <c r="K3" s="59"/>
    </row>
    <row r="4" ht="44.25" customHeight="1" spans="1:11">
      <c r="A4" s="60" t="s">
        <v>280</v>
      </c>
      <c r="B4" s="60" t="s">
        <v>200</v>
      </c>
      <c r="C4" s="60" t="s">
        <v>281</v>
      </c>
      <c r="D4" s="60" t="s">
        <v>282</v>
      </c>
      <c r="E4" s="60" t="s">
        <v>283</v>
      </c>
      <c r="F4" s="60" t="s">
        <v>284</v>
      </c>
      <c r="G4" s="61" t="s">
        <v>285</v>
      </c>
      <c r="H4" s="60" t="s">
        <v>286</v>
      </c>
      <c r="I4" s="61" t="s">
        <v>287</v>
      </c>
      <c r="J4" s="61" t="s">
        <v>288</v>
      </c>
      <c r="K4" s="60" t="s">
        <v>289</v>
      </c>
    </row>
    <row r="5" ht="14.25" customHeight="1" spans="1:11">
      <c r="A5" s="60">
        <v>1</v>
      </c>
      <c r="B5" s="60">
        <v>2</v>
      </c>
      <c r="C5" s="60">
        <v>3</v>
      </c>
      <c r="D5" s="60">
        <v>4</v>
      </c>
      <c r="E5" s="60">
        <v>5</v>
      </c>
      <c r="F5" s="60">
        <v>6</v>
      </c>
      <c r="G5" s="60">
        <v>7</v>
      </c>
      <c r="H5" s="60">
        <v>8</v>
      </c>
      <c r="I5" s="60">
        <v>9</v>
      </c>
      <c r="J5" s="60">
        <v>10</v>
      </c>
      <c r="K5" s="60">
        <v>11</v>
      </c>
    </row>
    <row r="6" ht="30" customHeight="1" spans="1:11">
      <c r="A6" s="62" t="s">
        <v>197</v>
      </c>
      <c r="B6" s="63"/>
      <c r="C6" s="63"/>
      <c r="D6" s="63"/>
      <c r="E6" s="63"/>
      <c r="F6" s="63"/>
      <c r="G6" s="64"/>
      <c r="H6" s="63"/>
      <c r="I6" s="64"/>
      <c r="J6" s="64"/>
      <c r="K6" s="63"/>
    </row>
    <row r="7" ht="30" customHeight="1" spans="1:11">
      <c r="A7" s="65"/>
      <c r="B7" s="65"/>
      <c r="C7" s="63"/>
      <c r="D7" s="63"/>
      <c r="E7" s="63"/>
      <c r="F7" s="63"/>
      <c r="G7" s="64"/>
      <c r="H7" s="63"/>
      <c r="I7" s="64"/>
      <c r="J7" s="64"/>
      <c r="K7" s="63"/>
    </row>
    <row r="8" ht="17.25" customHeight="1" spans="1:3">
      <c r="A8" s="54" t="s">
        <v>198</v>
      </c>
      <c r="C8" s="23"/>
    </row>
  </sheetData>
  <sheetProtection formatCells="0" formatColumns="0" formatRows="0" insertRows="0" insertColumns="0" insertHyperlinks="0" deleteColumns="0" deleteRows="0" sort="0" autoFilter="0" pivotTables="0"/>
  <mergeCells count="2">
    <mergeCell ref="A2:K2"/>
    <mergeCell ref="A3:I3"/>
  </mergeCells>
  <printOptions horizontalCentered="1"/>
  <pageMargins left="0.393700787401575" right="0.393700787401575" top="0.511811023622047" bottom="0.511811023622047" header="0.31496062992126" footer="0.31496062992126"/>
  <pageSetup paperSize="9" scale="65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>
    <pageSetUpPr fitToPage="1"/>
  </sheetPr>
  <dimension ref="A1:H24"/>
  <sheetViews>
    <sheetView showZeros="0" view="pageBreakPreview" zoomScaleNormal="115" workbookViewId="0">
      <pane xSplit="1" ySplit="6" topLeftCell="B7" activePane="bottomRight" state="frozen"/>
      <selection/>
      <selection pane="topRight"/>
      <selection pane="bottomLeft"/>
      <selection pane="bottomRight" activeCell="A7" sqref="A7"/>
    </sheetView>
  </sheetViews>
  <sheetFormatPr defaultColWidth="9.14285714285714" defaultRowHeight="12" outlineLevelCol="7"/>
  <cols>
    <col min="1" max="5" width="31.4285714285714" style="1" customWidth="1"/>
    <col min="6" max="8" width="16.7142857142857" style="1" customWidth="1"/>
    <col min="9" max="16384" width="9.14285714285714" style="1"/>
  </cols>
  <sheetData>
    <row r="1" s="34" customFormat="1" spans="8:8">
      <c r="H1" s="35"/>
    </row>
    <row r="2" s="34" customFormat="1" ht="27" spans="1:8">
      <c r="A2" s="36" t="s">
        <v>17</v>
      </c>
      <c r="B2" s="36"/>
      <c r="C2" s="36"/>
      <c r="D2" s="36"/>
      <c r="E2" s="36"/>
      <c r="F2" s="36"/>
      <c r="G2" s="36"/>
      <c r="H2" s="36"/>
    </row>
    <row r="3" s="34" customFormat="1" ht="24" customHeight="1" spans="1:8">
      <c r="A3" s="37" t="str">
        <f>"部门名称："&amp;封面!$A$2</f>
        <v>部门名称：大理市红十字会</v>
      </c>
      <c r="B3" s="37"/>
      <c r="G3" s="38" t="s">
        <v>20</v>
      </c>
      <c r="H3" s="38"/>
    </row>
    <row r="4" ht="18" customHeight="1" spans="1:8">
      <c r="A4" s="39" t="s">
        <v>199</v>
      </c>
      <c r="B4" s="39" t="s">
        <v>368</v>
      </c>
      <c r="C4" s="39" t="s">
        <v>369</v>
      </c>
      <c r="D4" s="39" t="s">
        <v>370</v>
      </c>
      <c r="E4" s="39" t="s">
        <v>371</v>
      </c>
      <c r="F4" s="39" t="s">
        <v>372</v>
      </c>
      <c r="G4" s="39"/>
      <c r="H4" s="39"/>
    </row>
    <row r="5" ht="18" customHeight="1" spans="1:8">
      <c r="A5" s="39"/>
      <c r="B5" s="39"/>
      <c r="C5" s="39"/>
      <c r="D5" s="39"/>
      <c r="E5" s="39"/>
      <c r="F5" s="40" t="s">
        <v>336</v>
      </c>
      <c r="G5" s="40" t="s">
        <v>373</v>
      </c>
      <c r="H5" s="40" t="s">
        <v>374</v>
      </c>
    </row>
    <row r="6" ht="21" customHeight="1" spans="1:8">
      <c r="A6" s="41">
        <v>1</v>
      </c>
      <c r="B6" s="41">
        <v>2</v>
      </c>
      <c r="C6" s="41">
        <v>3</v>
      </c>
      <c r="D6" s="41">
        <v>4</v>
      </c>
      <c r="E6" s="41">
        <v>5</v>
      </c>
      <c r="F6" s="41">
        <v>6</v>
      </c>
      <c r="G6" s="41">
        <v>7</v>
      </c>
      <c r="H6" s="41">
        <v>8</v>
      </c>
    </row>
    <row r="7" ht="30" customHeight="1" spans="1:8">
      <c r="A7" s="42" t="s">
        <v>197</v>
      </c>
      <c r="B7" s="43"/>
      <c r="C7" s="43"/>
      <c r="D7" s="43"/>
      <c r="E7" s="43"/>
      <c r="F7" s="44"/>
      <c r="G7" s="44"/>
      <c r="H7" s="45"/>
    </row>
    <row r="8" ht="30" customHeight="1" spans="1:8">
      <c r="A8" s="46" t="s">
        <v>74</v>
      </c>
      <c r="B8" s="47"/>
      <c r="C8" s="47"/>
      <c r="D8" s="47"/>
      <c r="E8" s="47"/>
      <c r="F8" s="47"/>
      <c r="G8" s="48"/>
      <c r="H8" s="45"/>
    </row>
    <row r="9" ht="22.5" customHeight="1" spans="1:2">
      <c r="A9" s="49" t="s">
        <v>198</v>
      </c>
      <c r="B9" s="50"/>
    </row>
    <row r="24" spans="4:4">
      <c r="D24" s="51"/>
    </row>
  </sheetData>
  <sheetProtection formatCells="0" formatColumns="0" formatRows="0" insertRows="0" insertColumns="0" insertHyperlinks="0" deleteColumns="0" deleteRows="0" sort="0" autoFilter="0" pivotTables="0"/>
  <mergeCells count="9">
    <mergeCell ref="A2:H2"/>
    <mergeCell ref="G3:H3"/>
    <mergeCell ref="F4:H4"/>
    <mergeCell ref="A8:G8"/>
    <mergeCell ref="A4:A5"/>
    <mergeCell ref="B4:B5"/>
    <mergeCell ref="C4:C5"/>
    <mergeCell ref="D4:D5"/>
    <mergeCell ref="E4:E5"/>
  </mergeCells>
  <printOptions horizontalCentered="1"/>
  <pageMargins left="0.393700787401575" right="0.393700787401575" top="0.511811023622047" bottom="0.511811023622047" header="0.31496062992126" footer="0.31496062992126"/>
  <pageSetup paperSize="9" scale="68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>
    <outlinePr summaryBelow="0" summaryRight="0"/>
    <pageSetUpPr fitToPage="1"/>
  </sheetPr>
  <dimension ref="A1:K10"/>
  <sheetViews>
    <sheetView showZeros="0" workbookViewId="0">
      <pane xSplit="1" ySplit="6" topLeftCell="B7" activePane="bottomRight" state="frozen"/>
      <selection/>
      <selection pane="topRight"/>
      <selection pane="bottomLeft"/>
      <selection pane="bottomRight" activeCell="A7" sqref="A7"/>
    </sheetView>
  </sheetViews>
  <sheetFormatPr defaultColWidth="9.14285714285714" defaultRowHeight="14.25" customHeight="1"/>
  <cols>
    <col min="1" max="1" width="18.2857142857143" style="2" customWidth="1"/>
    <col min="2" max="2" width="31.847619047619" style="2" customWidth="1"/>
    <col min="3" max="3" width="23.847619047619" style="2" customWidth="1"/>
    <col min="4" max="4" width="15.1428571428571" style="2" customWidth="1"/>
    <col min="5" max="5" width="17.7142857142857" style="2" customWidth="1"/>
    <col min="6" max="6" width="15.1428571428571" style="2" customWidth="1"/>
    <col min="7" max="7" width="17.7142857142857" style="2" customWidth="1"/>
    <col min="8" max="11" width="15.4285714285714" style="2" customWidth="1"/>
    <col min="12" max="16384" width="9.14285714285714" style="2"/>
  </cols>
  <sheetData>
    <row r="1" ht="13.5" customHeight="1" spans="4:11">
      <c r="D1" s="3"/>
      <c r="E1" s="3"/>
      <c r="F1" s="3"/>
      <c r="G1" s="3"/>
      <c r="H1" s="4"/>
      <c r="I1" s="4"/>
      <c r="J1" s="4"/>
      <c r="K1" s="5"/>
    </row>
    <row r="2" ht="27" customHeight="1" spans="1:11">
      <c r="A2" s="6" t="s">
        <v>18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22.5" customHeight="1" spans="1:11">
      <c r="A3" s="7" t="str">
        <f>"部门名称："&amp;封面!$A$2</f>
        <v>部门名称：大理市红十字会</v>
      </c>
      <c r="B3" s="8"/>
      <c r="C3" s="8"/>
      <c r="D3" s="8"/>
      <c r="E3" s="8"/>
      <c r="F3" s="8"/>
      <c r="G3" s="8"/>
      <c r="H3" s="8"/>
      <c r="I3" s="8"/>
      <c r="J3" s="8"/>
      <c r="K3" s="10" t="s">
        <v>20</v>
      </c>
    </row>
    <row r="4" ht="35.25" customHeight="1" spans="1:11">
      <c r="A4" s="11" t="s">
        <v>256</v>
      </c>
      <c r="B4" s="11" t="s">
        <v>201</v>
      </c>
      <c r="C4" s="11" t="s">
        <v>257</v>
      </c>
      <c r="D4" s="12" t="s">
        <v>202</v>
      </c>
      <c r="E4" s="12" t="s">
        <v>203</v>
      </c>
      <c r="F4" s="12" t="s">
        <v>258</v>
      </c>
      <c r="G4" s="12" t="s">
        <v>259</v>
      </c>
      <c r="H4" s="13" t="s">
        <v>375</v>
      </c>
      <c r="I4" s="13"/>
      <c r="J4" s="13"/>
      <c r="K4" s="13"/>
    </row>
    <row r="5" ht="35.25" customHeight="1" spans="1:11">
      <c r="A5" s="11"/>
      <c r="B5" s="11"/>
      <c r="C5" s="11"/>
      <c r="D5" s="12"/>
      <c r="E5" s="12"/>
      <c r="F5" s="12"/>
      <c r="G5" s="12"/>
      <c r="H5" s="13" t="s">
        <v>74</v>
      </c>
      <c r="I5" s="12" t="s">
        <v>77</v>
      </c>
      <c r="J5" s="12" t="s">
        <v>78</v>
      </c>
      <c r="K5" s="12" t="s">
        <v>79</v>
      </c>
    </row>
    <row r="6" ht="15.95" customHeight="1" spans="1:11">
      <c r="A6" s="24">
        <v>1</v>
      </c>
      <c r="B6" s="24">
        <v>2</v>
      </c>
      <c r="C6" s="24">
        <v>3</v>
      </c>
      <c r="D6" s="24">
        <v>4</v>
      </c>
      <c r="E6" s="24">
        <v>5</v>
      </c>
      <c r="F6" s="24">
        <v>6</v>
      </c>
      <c r="G6" s="24">
        <v>7</v>
      </c>
      <c r="H6" s="24">
        <v>8</v>
      </c>
      <c r="I6" s="24">
        <v>9</v>
      </c>
      <c r="J6" s="33">
        <v>10</v>
      </c>
      <c r="K6" s="33">
        <v>11</v>
      </c>
    </row>
    <row r="7" ht="35.25" customHeight="1" spans="1:11">
      <c r="A7" s="25" t="s">
        <v>197</v>
      </c>
      <c r="B7" s="26" t="s">
        <v>279</v>
      </c>
      <c r="C7" s="27"/>
      <c r="D7" s="27"/>
      <c r="E7" s="27"/>
      <c r="F7" s="27"/>
      <c r="G7" s="27"/>
      <c r="H7" s="28" t="s">
        <v>279</v>
      </c>
      <c r="I7" s="28" t="s">
        <v>279</v>
      </c>
      <c r="J7" s="28" t="s">
        <v>279</v>
      </c>
      <c r="K7" s="28"/>
    </row>
    <row r="8" ht="35.25" customHeight="1" spans="1:11">
      <c r="A8" s="29" t="s">
        <v>278</v>
      </c>
      <c r="B8" s="30"/>
      <c r="C8" s="30"/>
      <c r="D8" s="30"/>
      <c r="E8" s="30"/>
      <c r="F8" s="30"/>
      <c r="G8" s="30"/>
      <c r="H8" s="21" t="s">
        <v>279</v>
      </c>
      <c r="I8" s="21" t="s">
        <v>279</v>
      </c>
      <c r="J8" s="21" t="s">
        <v>279</v>
      </c>
      <c r="K8" s="21"/>
    </row>
    <row r="9" s="1" customFormat="1" ht="29.25" customHeight="1" spans="1:2">
      <c r="A9" s="31" t="s">
        <v>198</v>
      </c>
      <c r="B9" s="31"/>
    </row>
    <row r="10" customHeight="1" spans="1:2">
      <c r="A10" s="32"/>
      <c r="B10" s="32"/>
    </row>
  </sheetData>
  <mergeCells count="12">
    <mergeCell ref="A2:K2"/>
    <mergeCell ref="H4:K4"/>
    <mergeCell ref="A8:G8"/>
    <mergeCell ref="A9:B9"/>
    <mergeCell ref="A10:B10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85416666666667" right="0.385416666666667" top="0.583333333333333" bottom="0.583333333333333" header="0.5" footer="0.5"/>
  <pageSetup paperSize="9" scale="70" orientation="landscape" useFirstPageNumber="1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>
    <outlinePr summaryBelow="0" summaryRight="0"/>
    <pageSetUpPr fitToPage="1"/>
  </sheetPr>
  <dimension ref="A1:G9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A7" sqref="A7"/>
    </sheetView>
  </sheetViews>
  <sheetFormatPr defaultColWidth="9.14285714285714" defaultRowHeight="14.25" customHeight="1" outlineLevelCol="6"/>
  <cols>
    <col min="1" max="7" width="25.4285714285714" style="2" customWidth="1"/>
    <col min="8" max="16384" width="9.14285714285714" style="2"/>
  </cols>
  <sheetData>
    <row r="1" ht="13.5" customHeight="1" spans="4:7">
      <c r="D1" s="3"/>
      <c r="E1" s="4"/>
      <c r="F1" s="4"/>
      <c r="G1" s="5"/>
    </row>
    <row r="2" ht="27" customHeight="1" spans="1:7">
      <c r="A2" s="6" t="s">
        <v>19</v>
      </c>
      <c r="B2" s="6"/>
      <c r="C2" s="6"/>
      <c r="D2" s="6"/>
      <c r="E2" s="6"/>
      <c r="F2" s="6"/>
      <c r="G2" s="6"/>
    </row>
    <row r="3" ht="24" customHeight="1" spans="1:7">
      <c r="A3" s="7" t="str">
        <f>"部门名称："&amp;封面!$A$2</f>
        <v>部门名称：大理市红十字会</v>
      </c>
      <c r="B3" s="8"/>
      <c r="C3" s="8"/>
      <c r="D3" s="8"/>
      <c r="E3" s="9"/>
      <c r="F3" s="9"/>
      <c r="G3" s="10" t="s">
        <v>20</v>
      </c>
    </row>
    <row r="4" ht="31.5" customHeight="1" spans="1:7">
      <c r="A4" s="11" t="s">
        <v>199</v>
      </c>
      <c r="B4" s="11" t="s">
        <v>256</v>
      </c>
      <c r="C4" s="11" t="s">
        <v>201</v>
      </c>
      <c r="D4" s="12" t="s">
        <v>376</v>
      </c>
      <c r="E4" s="13" t="s">
        <v>77</v>
      </c>
      <c r="F4" s="13"/>
      <c r="G4" s="13"/>
    </row>
    <row r="5" ht="31.5" customHeight="1" spans="1:7">
      <c r="A5" s="11"/>
      <c r="B5" s="11"/>
      <c r="C5" s="11"/>
      <c r="D5" s="12"/>
      <c r="E5" s="13" t="s">
        <v>377</v>
      </c>
      <c r="F5" s="12" t="s">
        <v>378</v>
      </c>
      <c r="G5" s="12" t="s">
        <v>379</v>
      </c>
    </row>
    <row r="6" ht="15" customHeight="1" spans="1:7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</row>
    <row r="7" ht="31.5" customHeight="1" spans="1:7">
      <c r="A7" s="15" t="s">
        <v>197</v>
      </c>
      <c r="B7" s="16"/>
      <c r="C7" s="16"/>
      <c r="D7" s="16"/>
      <c r="E7" s="17"/>
      <c r="F7" s="17"/>
      <c r="G7" s="18"/>
    </row>
    <row r="8" ht="31.5" customHeight="1" spans="1:7">
      <c r="A8" s="19" t="s">
        <v>74</v>
      </c>
      <c r="B8" s="20" t="s">
        <v>279</v>
      </c>
      <c r="C8" s="20"/>
      <c r="D8" s="20"/>
      <c r="E8" s="21" t="s">
        <v>279</v>
      </c>
      <c r="F8" s="21" t="s">
        <v>279</v>
      </c>
      <c r="G8" s="21" t="s">
        <v>279</v>
      </c>
    </row>
    <row r="9" s="1" customFormat="1" ht="18" customHeight="1" spans="1:2">
      <c r="A9" s="22" t="s">
        <v>198</v>
      </c>
      <c r="B9" s="23"/>
    </row>
  </sheetData>
  <mergeCells count="7">
    <mergeCell ref="A2:G2"/>
    <mergeCell ref="E4:G4"/>
    <mergeCell ref="A8:D8"/>
    <mergeCell ref="A4:A5"/>
    <mergeCell ref="B4:B5"/>
    <mergeCell ref="C4:C5"/>
    <mergeCell ref="D4:D5"/>
  </mergeCells>
  <printOptions horizontalCentered="1"/>
  <pageMargins left="0.385416666666667" right="0.385416666666667" top="0.583333333333333" bottom="0.583333333333333" header="0.5" footer="0.5"/>
  <pageSetup paperSize="9" scale="79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21"/>
  <sheetViews>
    <sheetView showGridLines="0" view="pageBreakPreview" zoomScaleNormal="100" workbookViewId="0">
      <selection activeCell="A16" sqref="A16"/>
    </sheetView>
  </sheetViews>
  <sheetFormatPr defaultColWidth="0" defaultRowHeight="15" zeroHeight="1"/>
  <cols>
    <col min="1" max="1" width="75.7142857142857" style="291" customWidth="1"/>
    <col min="2" max="16384" width="9.14285714285714" style="292" hidden="1"/>
  </cols>
  <sheetData>
    <row r="1" ht="41.25" customHeight="1" spans="1:1">
      <c r="A1" s="293" t="s">
        <v>2</v>
      </c>
    </row>
    <row r="2" ht="15.75" spans="1:1">
      <c r="A2" s="294"/>
    </row>
    <row r="3" ht="27" customHeight="1" spans="1:1">
      <c r="A3" s="295" t="s">
        <v>3</v>
      </c>
    </row>
    <row r="4" ht="27" customHeight="1" spans="1:1">
      <c r="A4" s="295" t="s">
        <v>4</v>
      </c>
    </row>
    <row r="5" ht="27" customHeight="1" spans="1:1">
      <c r="A5" s="295" t="s">
        <v>5</v>
      </c>
    </row>
    <row r="6" ht="27" customHeight="1" spans="1:1">
      <c r="A6" s="295" t="s">
        <v>6</v>
      </c>
    </row>
    <row r="7" ht="27" customHeight="1" spans="1:1">
      <c r="A7" s="295" t="s">
        <v>7</v>
      </c>
    </row>
    <row r="8" ht="27" customHeight="1" spans="1:1">
      <c r="A8" s="295" t="s">
        <v>8</v>
      </c>
    </row>
    <row r="9" ht="27" customHeight="1" spans="1:1">
      <c r="A9" s="295" t="s">
        <v>9</v>
      </c>
    </row>
    <row r="10" ht="27" customHeight="1" spans="1:1">
      <c r="A10" s="295" t="s">
        <v>10</v>
      </c>
    </row>
    <row r="11" ht="27" customHeight="1" spans="1:1">
      <c r="A11" s="295" t="s">
        <v>11</v>
      </c>
    </row>
    <row r="12" ht="27" customHeight="1" spans="1:1">
      <c r="A12" s="295" t="s">
        <v>12</v>
      </c>
    </row>
    <row r="13" ht="27" customHeight="1" spans="1:1">
      <c r="A13" s="295" t="s">
        <v>13</v>
      </c>
    </row>
    <row r="14" ht="27" customHeight="1" spans="1:1">
      <c r="A14" s="295" t="s">
        <v>14</v>
      </c>
    </row>
    <row r="15" ht="27" customHeight="1" spans="1:1">
      <c r="A15" s="295" t="s">
        <v>15</v>
      </c>
    </row>
    <row r="16" ht="27" customHeight="1" spans="1:1">
      <c r="A16" s="295" t="s">
        <v>16</v>
      </c>
    </row>
    <row r="17" ht="27" customHeight="1" spans="1:1">
      <c r="A17" s="295" t="s">
        <v>17</v>
      </c>
    </row>
    <row r="18" ht="27" customHeight="1" spans="1:1">
      <c r="A18" s="295" t="s">
        <v>18</v>
      </c>
    </row>
    <row r="19" ht="27" customHeight="1" spans="1:1">
      <c r="A19" s="295" t="s">
        <v>19</v>
      </c>
    </row>
    <row r="20" ht="12.75" hidden="1"/>
    <row r="21" ht="12.75" hidden="1"/>
  </sheetData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D38"/>
  <sheetViews>
    <sheetView showZeros="0" view="pageBreakPreview" zoomScaleNormal="100" workbookViewId="0">
      <pane xSplit="1" ySplit="6" topLeftCell="B23" activePane="bottomRight" state="frozen"/>
      <selection/>
      <selection pane="topRight"/>
      <selection pane="bottomLeft"/>
      <selection pane="bottomRight" activeCell="I36" sqref="I36"/>
    </sheetView>
  </sheetViews>
  <sheetFormatPr defaultColWidth="9.8" defaultRowHeight="12.75" customHeight="1" outlineLevelCol="3"/>
  <cols>
    <col min="1" max="1" width="46.8571428571429" style="120" customWidth="1"/>
    <col min="2" max="2" width="31.8190476190476" style="120" customWidth="1"/>
    <col min="3" max="3" width="46.8571428571429" style="120" customWidth="1"/>
    <col min="4" max="4" width="32.6571428571429" style="120" customWidth="1"/>
    <col min="5" max="6" width="9.8" style="120"/>
    <col min="7" max="9" width="12" style="120"/>
    <col min="10" max="16384" width="9.8" style="120"/>
  </cols>
  <sheetData>
    <row r="1" s="120" customFormat="1" ht="15" customHeight="1" spans="1:4">
      <c r="A1" s="251"/>
      <c r="B1" s="251"/>
      <c r="C1" s="251"/>
      <c r="D1" s="287"/>
    </row>
    <row r="2" s="120" customFormat="1" ht="41.25" customHeight="1" spans="1:1">
      <c r="A2" s="298" t="s">
        <v>3</v>
      </c>
    </row>
    <row r="3" s="120" customFormat="1" ht="17.25" customHeight="1" spans="1:4">
      <c r="A3" s="253" t="str">
        <f>"部门名称："&amp;"大理市红十字会"</f>
        <v>部门名称：大理市红十字会</v>
      </c>
      <c r="B3" s="254"/>
      <c r="D3" s="248" t="s">
        <v>20</v>
      </c>
    </row>
    <row r="4" s="120" customFormat="1" ht="23.25" customHeight="1" spans="1:4">
      <c r="A4" s="255" t="s">
        <v>21</v>
      </c>
      <c r="B4" s="256"/>
      <c r="C4" s="255" t="s">
        <v>22</v>
      </c>
      <c r="D4" s="256"/>
    </row>
    <row r="5" s="120" customFormat="1" ht="24" customHeight="1" spans="1:4">
      <c r="A5" s="255" t="s">
        <v>23</v>
      </c>
      <c r="B5" s="255" t="str">
        <f>"2026"&amp;"年"&amp;"预算数​"</f>
        <v>2026年预算数​</v>
      </c>
      <c r="C5" s="255" t="s">
        <v>24</v>
      </c>
      <c r="D5" s="255" t="str">
        <f>"2026"&amp;"年"&amp;"预算数​"</f>
        <v>2026年预算数​</v>
      </c>
    </row>
    <row r="6" s="120" customFormat="1" ht="17.25" customHeight="1" spans="1:4">
      <c r="A6" s="258" t="s">
        <v>25</v>
      </c>
      <c r="B6" s="235">
        <v>943520.46</v>
      </c>
      <c r="C6" s="258" t="s">
        <v>26</v>
      </c>
      <c r="D6" s="235"/>
    </row>
    <row r="7" s="120" customFormat="1" ht="17.25" customHeight="1" spans="1:4">
      <c r="A7" s="258" t="s">
        <v>27</v>
      </c>
      <c r="B7" s="235"/>
      <c r="C7" s="258" t="s">
        <v>28</v>
      </c>
      <c r="D7" s="235"/>
    </row>
    <row r="8" s="120" customFormat="1" ht="17.25" customHeight="1" spans="1:4">
      <c r="A8" s="258" t="s">
        <v>29</v>
      </c>
      <c r="B8" s="235"/>
      <c r="C8" s="288" t="s">
        <v>30</v>
      </c>
      <c r="D8" s="235"/>
    </row>
    <row r="9" s="120" customFormat="1" ht="17.25" customHeight="1" spans="1:4">
      <c r="A9" s="258" t="s">
        <v>31</v>
      </c>
      <c r="B9" s="235"/>
      <c r="C9" s="288" t="s">
        <v>32</v>
      </c>
      <c r="D9" s="235"/>
    </row>
    <row r="10" s="120" customFormat="1" ht="17.25" customHeight="1" spans="1:4">
      <c r="A10" s="258" t="s">
        <v>33</v>
      </c>
      <c r="B10" s="236"/>
      <c r="C10" s="288" t="s">
        <v>34</v>
      </c>
      <c r="D10" s="235"/>
    </row>
    <row r="11" s="120" customFormat="1" ht="17.25" customHeight="1" spans="1:4">
      <c r="A11" s="289" t="s">
        <v>35</v>
      </c>
      <c r="B11" s="235"/>
      <c r="C11" s="288" t="s">
        <v>36</v>
      </c>
      <c r="D11" s="235"/>
    </row>
    <row r="12" s="120" customFormat="1" ht="17.25" customHeight="1" spans="1:4">
      <c r="A12" s="289" t="s">
        <v>37</v>
      </c>
      <c r="B12" s="235"/>
      <c r="C12" s="290" t="s">
        <v>38</v>
      </c>
      <c r="D12" s="235"/>
    </row>
    <row r="13" s="120" customFormat="1" ht="17.25" customHeight="1" spans="1:4">
      <c r="A13" s="289" t="s">
        <v>39</v>
      </c>
      <c r="B13" s="235"/>
      <c r="C13" s="290" t="s">
        <v>40</v>
      </c>
      <c r="D13" s="235">
        <v>823938.93</v>
      </c>
    </row>
    <row r="14" s="120" customFormat="1" ht="17.25" customHeight="1" spans="1:4">
      <c r="A14" s="289" t="s">
        <v>41</v>
      </c>
      <c r="B14" s="235"/>
      <c r="C14" s="290" t="s">
        <v>42</v>
      </c>
      <c r="D14" s="235">
        <v>71227.54</v>
      </c>
    </row>
    <row r="15" s="120" customFormat="1" ht="17.25" customHeight="1" spans="1:4">
      <c r="A15" s="289" t="s">
        <v>43</v>
      </c>
      <c r="B15" s="235"/>
      <c r="C15" s="290" t="s">
        <v>44</v>
      </c>
      <c r="D15" s="235"/>
    </row>
    <row r="16" s="120" customFormat="1" ht="17.25" customHeight="1" spans="1:4">
      <c r="A16" s="260"/>
      <c r="B16" s="235"/>
      <c r="C16" s="290" t="s">
        <v>45</v>
      </c>
      <c r="D16" s="235"/>
    </row>
    <row r="17" s="120" customFormat="1" ht="17.25" customHeight="1" spans="1:4">
      <c r="A17" s="137"/>
      <c r="B17" s="235"/>
      <c r="C17" s="290" t="s">
        <v>46</v>
      </c>
      <c r="D17" s="235"/>
    </row>
    <row r="18" s="120" customFormat="1" ht="17.25" customHeight="1" spans="1:4">
      <c r="A18" s="137"/>
      <c r="B18" s="235"/>
      <c r="C18" s="290" t="s">
        <v>47</v>
      </c>
      <c r="D18" s="235"/>
    </row>
    <row r="19" s="120" customFormat="1" ht="17.25" customHeight="1" spans="1:4">
      <c r="A19" s="137"/>
      <c r="B19" s="235"/>
      <c r="C19" s="290" t="s">
        <v>48</v>
      </c>
      <c r="D19" s="235"/>
    </row>
    <row r="20" s="120" customFormat="1" ht="17.25" customHeight="1" spans="1:4">
      <c r="A20" s="137"/>
      <c r="B20" s="235"/>
      <c r="C20" s="290" t="s">
        <v>49</v>
      </c>
      <c r="D20" s="235"/>
    </row>
    <row r="21" s="120" customFormat="1" ht="17.25" customHeight="1" spans="1:4">
      <c r="A21" s="137"/>
      <c r="B21" s="235"/>
      <c r="C21" s="290" t="s">
        <v>50</v>
      </c>
      <c r="D21" s="235"/>
    </row>
    <row r="22" s="120" customFormat="1" ht="17.25" customHeight="1" spans="1:4">
      <c r="A22" s="137"/>
      <c r="B22" s="235"/>
      <c r="C22" s="290" t="s">
        <v>51</v>
      </c>
      <c r="D22" s="235"/>
    </row>
    <row r="23" s="120" customFormat="1" ht="17.25" customHeight="1" spans="1:4">
      <c r="A23" s="137"/>
      <c r="B23" s="235"/>
      <c r="C23" s="290" t="s">
        <v>52</v>
      </c>
      <c r="D23" s="235"/>
    </row>
    <row r="24" s="120" customFormat="1" ht="17.25" customHeight="1" spans="1:4">
      <c r="A24" s="137"/>
      <c r="B24" s="235"/>
      <c r="C24" s="290" t="s">
        <v>53</v>
      </c>
      <c r="D24" s="235">
        <v>86400</v>
      </c>
    </row>
    <row r="25" s="120" customFormat="1" ht="17.25" customHeight="1" spans="1:4">
      <c r="A25" s="137"/>
      <c r="B25" s="235"/>
      <c r="C25" s="290" t="s">
        <v>54</v>
      </c>
      <c r="D25" s="235"/>
    </row>
    <row r="26" s="120" customFormat="1" ht="17.25" customHeight="1" spans="1:4">
      <c r="A26" s="137"/>
      <c r="B26" s="235"/>
      <c r="C26" s="290" t="s">
        <v>55</v>
      </c>
      <c r="D26" s="235"/>
    </row>
    <row r="27" s="120" customFormat="1" ht="17.25" customHeight="1" spans="1:4">
      <c r="A27" s="137"/>
      <c r="B27" s="235"/>
      <c r="C27" s="290" t="s">
        <v>56</v>
      </c>
      <c r="D27" s="235"/>
    </row>
    <row r="28" s="120" customFormat="1" ht="17.25" customHeight="1" spans="1:4">
      <c r="A28" s="137"/>
      <c r="B28" s="235"/>
      <c r="C28" s="260" t="s">
        <v>57</v>
      </c>
      <c r="D28" s="235"/>
    </row>
    <row r="29" s="120" customFormat="1" ht="17.25" customHeight="1" spans="1:4">
      <c r="A29" s="137"/>
      <c r="B29" s="235"/>
      <c r="C29" s="260" t="s">
        <v>58</v>
      </c>
      <c r="D29" s="235"/>
    </row>
    <row r="30" s="120" customFormat="1" ht="17.25" customHeight="1" spans="1:4">
      <c r="A30" s="137"/>
      <c r="B30" s="235"/>
      <c r="C30" s="260" t="s">
        <v>59</v>
      </c>
      <c r="D30" s="235"/>
    </row>
    <row r="31" s="120" customFormat="1" ht="16.5" customHeight="1" spans="1:4">
      <c r="A31" s="137" t="s">
        <v>60</v>
      </c>
      <c r="B31" s="236">
        <v>943520.46</v>
      </c>
      <c r="C31" s="137" t="s">
        <v>61</v>
      </c>
      <c r="D31" s="236">
        <f>D13+D14+D24</f>
        <v>981566.47</v>
      </c>
    </row>
    <row r="32" s="120" customFormat="1" ht="16.5" customHeight="1" spans="1:4">
      <c r="A32" s="139" t="s">
        <v>62</v>
      </c>
      <c r="B32" s="236">
        <f>B33+B37</f>
        <v>38046.01</v>
      </c>
      <c r="C32" s="139" t="s">
        <v>63</v>
      </c>
      <c r="D32" s="236"/>
    </row>
    <row r="33" s="120" customFormat="1" ht="16.5" customHeight="1" spans="1:4">
      <c r="A33" s="260" t="s">
        <v>64</v>
      </c>
      <c r="B33" s="276">
        <v>9015.33</v>
      </c>
      <c r="C33" s="260" t="s">
        <v>64</v>
      </c>
      <c r="D33" s="235"/>
    </row>
    <row r="34" s="120" customFormat="1" ht="16.5" customHeight="1" spans="1:4">
      <c r="A34" s="260" t="s">
        <v>65</v>
      </c>
      <c r="B34" s="235"/>
      <c r="C34" s="260" t="s">
        <v>65</v>
      </c>
      <c r="D34" s="235"/>
    </row>
    <row r="35" s="120" customFormat="1" ht="16.5" customHeight="1" spans="1:4">
      <c r="A35" s="260" t="s">
        <v>66</v>
      </c>
      <c r="B35" s="235"/>
      <c r="C35" s="260" t="s">
        <v>66</v>
      </c>
      <c r="D35" s="235"/>
    </row>
    <row r="36" s="120" customFormat="1" ht="16.5" customHeight="1" spans="1:4">
      <c r="A36" s="260" t="s">
        <v>67</v>
      </c>
      <c r="B36" s="235"/>
      <c r="C36" s="260" t="s">
        <v>67</v>
      </c>
      <c r="D36" s="235"/>
    </row>
    <row r="37" s="120" customFormat="1" ht="16.5" customHeight="1" spans="1:4">
      <c r="A37" s="260" t="s">
        <v>68</v>
      </c>
      <c r="B37" s="235">
        <v>29030.68</v>
      </c>
      <c r="C37" s="260" t="s">
        <v>68</v>
      </c>
      <c r="D37" s="235"/>
    </row>
    <row r="38" s="120" customFormat="1" ht="16.5" customHeight="1" spans="1:4">
      <c r="A38" s="204" t="s">
        <v>69</v>
      </c>
      <c r="B38" s="236">
        <f>B31+B32</f>
        <v>981566.47</v>
      </c>
      <c r="C38" s="204" t="s">
        <v>70</v>
      </c>
      <c r="D38" s="236">
        <f>D31</f>
        <v>981566.47</v>
      </c>
    </row>
  </sheetData>
  <sheetProtection formatCells="0" formatColumns="0" formatRows="0" insertRows="0" insertColumns="0" insertHyperlinks="0" deleteColumns="0" deleteRows="0" sort="0" autoFilter="0" pivotTables="0"/>
  <mergeCells count="4">
    <mergeCell ref="A2:D2"/>
    <mergeCell ref="A3:B3"/>
    <mergeCell ref="A4:B4"/>
    <mergeCell ref="C4:D4"/>
  </mergeCells>
  <printOptions horizontalCentered="1"/>
  <pageMargins left="0.393700787401575" right="0.393700787401575" top="0.511811023622047" bottom="0.511811023622047" header="0.31496062992126" footer="0.31496062992126"/>
  <pageSetup paperSize="9" scale="6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T10"/>
  <sheetViews>
    <sheetView showZeros="0" view="pageBreakPreview" zoomScaleNormal="100" workbookViewId="0">
      <pane xSplit="1" ySplit="7" topLeftCell="B8" activePane="bottomRight" state="frozen"/>
      <selection/>
      <selection pane="topRight"/>
      <selection pane="bottomLeft"/>
      <selection pane="bottomRight" activeCell="D16" sqref="D16"/>
    </sheetView>
  </sheetViews>
  <sheetFormatPr defaultColWidth="8" defaultRowHeight="14.25" customHeight="1"/>
  <cols>
    <col min="1" max="1" width="21.1428571428571" style="23" customWidth="1"/>
    <col min="2" max="2" width="35.2857142857143" style="23" customWidth="1"/>
    <col min="3" max="14" width="12" style="23" customWidth="1"/>
    <col min="15" max="18" width="12" style="55" customWidth="1"/>
    <col min="19" max="20" width="12" style="23" customWidth="1"/>
    <col min="21" max="16384" width="8" style="55"/>
  </cols>
  <sheetData>
    <row r="1" s="52" customFormat="1" ht="12" customHeight="1" spans="1:20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8"/>
      <c r="T1" s="68"/>
    </row>
    <row r="2" s="52" customFormat="1" ht="36" customHeight="1" spans="1:20">
      <c r="A2" s="57" t="s">
        <v>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s="53" customFormat="1" ht="24" customHeight="1" spans="1:20">
      <c r="A3" s="97" t="s">
        <v>71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153"/>
      <c r="T3" s="153"/>
    </row>
    <row r="4" ht="18.75" customHeight="1" spans="1:20">
      <c r="A4" s="283" t="s">
        <v>72</v>
      </c>
      <c r="B4" s="283" t="s">
        <v>73</v>
      </c>
      <c r="C4" s="283" t="s">
        <v>74</v>
      </c>
      <c r="D4" s="283" t="s">
        <v>75</v>
      </c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 t="s">
        <v>62</v>
      </c>
      <c r="P4" s="283"/>
      <c r="Q4" s="283"/>
      <c r="R4" s="283"/>
      <c r="S4" s="283"/>
      <c r="T4" s="283"/>
    </row>
    <row r="5" ht="18.75" customHeight="1" spans="1:20">
      <c r="A5" s="283"/>
      <c r="B5" s="283"/>
      <c r="C5" s="283"/>
      <c r="D5" s="283" t="s">
        <v>76</v>
      </c>
      <c r="E5" s="283" t="s">
        <v>77</v>
      </c>
      <c r="F5" s="283" t="s">
        <v>78</v>
      </c>
      <c r="G5" s="283" t="s">
        <v>79</v>
      </c>
      <c r="H5" s="283" t="s">
        <v>80</v>
      </c>
      <c r="I5" s="283" t="s">
        <v>81</v>
      </c>
      <c r="J5" s="283"/>
      <c r="K5" s="283"/>
      <c r="L5" s="283"/>
      <c r="M5" s="283"/>
      <c r="N5" s="283"/>
      <c r="O5" s="283" t="s">
        <v>76</v>
      </c>
      <c r="P5" s="283" t="s">
        <v>77</v>
      </c>
      <c r="Q5" s="283" t="s">
        <v>78</v>
      </c>
      <c r="R5" s="283" t="s">
        <v>79</v>
      </c>
      <c r="S5" s="283" t="s">
        <v>80</v>
      </c>
      <c r="T5" s="283" t="s">
        <v>82</v>
      </c>
    </row>
    <row r="6" ht="33.75" customHeight="1" spans="1:20">
      <c r="A6" s="283"/>
      <c r="B6" s="283"/>
      <c r="C6" s="283"/>
      <c r="D6" s="283"/>
      <c r="E6" s="283"/>
      <c r="F6" s="283"/>
      <c r="G6" s="283"/>
      <c r="H6" s="283"/>
      <c r="I6" s="283" t="s">
        <v>76</v>
      </c>
      <c r="J6" s="283" t="s">
        <v>83</v>
      </c>
      <c r="K6" s="283" t="s">
        <v>84</v>
      </c>
      <c r="L6" s="283" t="s">
        <v>85</v>
      </c>
      <c r="M6" s="283" t="s">
        <v>86</v>
      </c>
      <c r="N6" s="283" t="s">
        <v>87</v>
      </c>
      <c r="O6" s="283"/>
      <c r="P6" s="283"/>
      <c r="Q6" s="283"/>
      <c r="R6" s="283"/>
      <c r="S6" s="283"/>
      <c r="T6" s="283"/>
    </row>
    <row r="7" ht="16.5" customHeight="1" spans="1:20">
      <c r="A7" s="284">
        <v>1</v>
      </c>
      <c r="B7" s="284">
        <v>2</v>
      </c>
      <c r="C7" s="284" t="s">
        <v>88</v>
      </c>
      <c r="D7" s="284" t="s">
        <v>89</v>
      </c>
      <c r="E7" s="284">
        <v>5</v>
      </c>
      <c r="F7" s="284">
        <v>6</v>
      </c>
      <c r="G7" s="284">
        <v>7</v>
      </c>
      <c r="H7" s="284">
        <v>8</v>
      </c>
      <c r="I7" s="284" t="s">
        <v>90</v>
      </c>
      <c r="J7" s="284">
        <v>10</v>
      </c>
      <c r="K7" s="284">
        <v>11</v>
      </c>
      <c r="L7" s="284">
        <v>12</v>
      </c>
      <c r="M7" s="284">
        <v>13</v>
      </c>
      <c r="N7" s="284">
        <v>14</v>
      </c>
      <c r="O7" s="284" t="s">
        <v>91</v>
      </c>
      <c r="P7" s="284">
        <v>16</v>
      </c>
      <c r="Q7" s="284">
        <v>17</v>
      </c>
      <c r="R7" s="284">
        <v>18</v>
      </c>
      <c r="S7" s="284">
        <v>19</v>
      </c>
      <c r="T7" s="284">
        <v>20</v>
      </c>
    </row>
    <row r="8" ht="16.5" customHeight="1" spans="1:20">
      <c r="A8" s="174" t="s">
        <v>92</v>
      </c>
      <c r="B8" s="104" t="s">
        <v>0</v>
      </c>
      <c r="C8" s="285">
        <f>D8+O8</f>
        <v>981566.47</v>
      </c>
      <c r="D8" s="285">
        <v>943520.46</v>
      </c>
      <c r="E8" s="285">
        <v>943520.46</v>
      </c>
      <c r="F8" s="285"/>
      <c r="G8" s="285"/>
      <c r="H8" s="285"/>
      <c r="I8" s="285"/>
      <c r="J8" s="285"/>
      <c r="K8" s="285"/>
      <c r="L8" s="285"/>
      <c r="M8" s="285"/>
      <c r="N8" s="285"/>
      <c r="O8" s="285">
        <f>P8+T8</f>
        <v>38046.01</v>
      </c>
      <c r="P8" s="276">
        <v>9015.33</v>
      </c>
      <c r="Q8" s="285"/>
      <c r="R8" s="285"/>
      <c r="S8" s="285"/>
      <c r="T8" s="235">
        <v>29030.68</v>
      </c>
    </row>
    <row r="9" ht="16.5" customHeight="1" spans="1:20">
      <c r="A9" s="105">
        <v>265001</v>
      </c>
      <c r="B9" s="105" t="s">
        <v>0</v>
      </c>
      <c r="C9" s="285">
        <f>D9+O9</f>
        <v>981566.47</v>
      </c>
      <c r="D9" s="285">
        <v>943520.46</v>
      </c>
      <c r="E9" s="285">
        <v>943520.46</v>
      </c>
      <c r="F9" s="285"/>
      <c r="G9" s="285"/>
      <c r="H9" s="285"/>
      <c r="I9" s="285"/>
      <c r="J9" s="285"/>
      <c r="K9" s="285"/>
      <c r="L9" s="285"/>
      <c r="M9" s="285"/>
      <c r="N9" s="285"/>
      <c r="O9" s="285">
        <f>P9+T9</f>
        <v>38046.01</v>
      </c>
      <c r="P9" s="276">
        <v>9015.33</v>
      </c>
      <c r="Q9" s="285"/>
      <c r="R9" s="285"/>
      <c r="S9" s="285"/>
      <c r="T9" s="235">
        <v>29030.68</v>
      </c>
    </row>
    <row r="10" ht="16.5" customHeight="1" spans="1:20">
      <c r="A10" s="105" t="s">
        <v>74</v>
      </c>
      <c r="B10" s="286"/>
      <c r="C10" s="285">
        <f>D10+O10</f>
        <v>981566.47</v>
      </c>
      <c r="D10" s="285">
        <v>943520.46</v>
      </c>
      <c r="E10" s="285">
        <v>943520.46</v>
      </c>
      <c r="F10" s="285"/>
      <c r="G10" s="285"/>
      <c r="H10" s="285"/>
      <c r="I10" s="285"/>
      <c r="J10" s="285"/>
      <c r="K10" s="285"/>
      <c r="L10" s="285"/>
      <c r="M10" s="285"/>
      <c r="N10" s="285"/>
      <c r="O10" s="285">
        <f>P10+T10</f>
        <v>38046.01</v>
      </c>
      <c r="P10" s="276">
        <v>9015.33</v>
      </c>
      <c r="Q10" s="285"/>
      <c r="R10" s="285"/>
      <c r="S10" s="285"/>
      <c r="T10" s="235">
        <v>29030.68</v>
      </c>
    </row>
  </sheetData>
  <sheetProtection formatCells="0" formatColumns="0" formatRows="0" insertRows="0" insertColumns="0" insertHyperlinks="0" deleteColumns="0" deleteRows="0" sort="0" autoFilter="0" pivotTables="0"/>
  <mergeCells count="21">
    <mergeCell ref="S1:T1"/>
    <mergeCell ref="A2:T2"/>
    <mergeCell ref="A3:D3"/>
    <mergeCell ref="S3:T3"/>
    <mergeCell ref="D4:N4"/>
    <mergeCell ref="O4:T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0.393700787401575" right="0.393700787401575" top="0.511811023622047" bottom="0.511811023622047" header="0.31496062992126" footer="0.31496062992126"/>
  <pageSetup paperSize="8" scale="75" orientation="landscape"/>
  <headerFooter/>
  <ignoredErrors>
    <ignoredError sqref="O8:O10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W23"/>
  <sheetViews>
    <sheetView showGridLines="0" showZeros="0" zoomScale="85" zoomScaleNormal="85" zoomScaleSheetLayoutView="85" workbookViewId="0">
      <pane xSplit="3" ySplit="7" topLeftCell="D8" activePane="bottomRight" state="frozen"/>
      <selection/>
      <selection pane="topRight"/>
      <selection pane="bottomLeft"/>
      <selection pane="bottomRight" activeCell="O33" sqref="O33"/>
    </sheetView>
  </sheetViews>
  <sheetFormatPr defaultColWidth="10.447619047619" defaultRowHeight="14.25" customHeight="1"/>
  <cols>
    <col min="1" max="1" width="15.8190476190476" style="120" customWidth="1"/>
    <col min="2" max="2" width="39.5047619047619" style="120" customWidth="1"/>
    <col min="3" max="8" width="21.8761904761905" style="120" customWidth="1"/>
    <col min="9" max="10" width="21.7142857142857" style="120" customWidth="1"/>
    <col min="11" max="11" width="21.5428571428571" style="120" customWidth="1"/>
    <col min="12" max="13" width="21.7142857142857" style="120" customWidth="1"/>
    <col min="14" max="16" width="21.5428571428571" style="120" customWidth="1"/>
    <col min="17" max="23" width="21.7142857142857" style="120" customWidth="1"/>
    <col min="24" max="16384" width="10.447619047619" style="120"/>
  </cols>
  <sheetData>
    <row r="1" s="120" customFormat="1" ht="19.5" customHeight="1" spans="4:23">
      <c r="D1" s="261"/>
      <c r="E1" s="261"/>
      <c r="F1" s="261"/>
      <c r="J1" s="261"/>
      <c r="L1" s="261"/>
      <c r="Q1" s="248"/>
      <c r="R1" s="248"/>
      <c r="S1" s="248"/>
      <c r="T1" s="248"/>
      <c r="U1" s="248"/>
      <c r="V1" s="248"/>
      <c r="W1" s="248"/>
    </row>
    <row r="2" s="120" customFormat="1" ht="42" customHeight="1" spans="1:23">
      <c r="A2" s="262" t="s">
        <v>5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</row>
    <row r="3" s="120" customFormat="1" ht="16.8" customHeight="1" spans="1:23">
      <c r="A3" s="263" t="str">
        <f>"部门名称："&amp;"大理市红十字会"</f>
        <v>部门名称：大理市红十字会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80"/>
      <c r="P3" s="280"/>
      <c r="Q3" s="282"/>
      <c r="R3" s="282"/>
      <c r="S3" s="282"/>
      <c r="T3" s="282"/>
      <c r="U3" s="282"/>
      <c r="V3" s="282"/>
      <c r="W3" s="282" t="s">
        <v>93</v>
      </c>
    </row>
    <row r="4" s="120" customFormat="1" ht="19.5" customHeight="1" spans="1:23">
      <c r="A4" s="264" t="s">
        <v>94</v>
      </c>
      <c r="B4" s="264" t="s">
        <v>95</v>
      </c>
      <c r="C4" s="265" t="s">
        <v>96</v>
      </c>
      <c r="D4" s="266"/>
      <c r="E4" s="267" t="s">
        <v>97</v>
      </c>
      <c r="F4" s="267"/>
      <c r="G4" s="268"/>
      <c r="H4" s="269"/>
      <c r="I4" s="264"/>
      <c r="J4" s="264"/>
      <c r="K4" s="264"/>
      <c r="L4" s="267"/>
      <c r="M4" s="268"/>
      <c r="N4" s="268"/>
      <c r="O4" s="268"/>
      <c r="P4" s="268"/>
      <c r="Q4" s="269"/>
      <c r="R4" s="269" t="s">
        <v>98</v>
      </c>
      <c r="S4" s="269"/>
      <c r="T4" s="269"/>
      <c r="U4" s="269"/>
      <c r="V4" s="269"/>
      <c r="W4" s="269"/>
    </row>
    <row r="5" s="120" customFormat="1" ht="19.5" customHeight="1" spans="1:23">
      <c r="A5" s="264"/>
      <c r="B5" s="264"/>
      <c r="C5" s="270"/>
      <c r="D5" s="242" t="s">
        <v>99</v>
      </c>
      <c r="E5" s="267" t="s">
        <v>76</v>
      </c>
      <c r="F5" s="267" t="s">
        <v>77</v>
      </c>
      <c r="G5" s="268"/>
      <c r="H5" s="269"/>
      <c r="I5" s="264" t="s">
        <v>78</v>
      </c>
      <c r="J5" s="264" t="s">
        <v>79</v>
      </c>
      <c r="K5" s="264" t="s">
        <v>100</v>
      </c>
      <c r="L5" s="267" t="s">
        <v>81</v>
      </c>
      <c r="M5" s="268"/>
      <c r="N5" s="268"/>
      <c r="O5" s="268"/>
      <c r="P5" s="268"/>
      <c r="Q5" s="269"/>
      <c r="R5" s="269" t="s">
        <v>76</v>
      </c>
      <c r="S5" s="269" t="s">
        <v>77</v>
      </c>
      <c r="T5" s="269" t="s">
        <v>78</v>
      </c>
      <c r="U5" s="269" t="s">
        <v>79</v>
      </c>
      <c r="V5" s="269" t="s">
        <v>80</v>
      </c>
      <c r="W5" s="269" t="s">
        <v>81</v>
      </c>
    </row>
    <row r="6" s="120" customFormat="1" ht="33.75" customHeight="1" spans="1:23">
      <c r="A6" s="271"/>
      <c r="B6" s="271"/>
      <c r="C6" s="270"/>
      <c r="D6" s="242"/>
      <c r="E6" s="242"/>
      <c r="F6" s="242" t="s">
        <v>76</v>
      </c>
      <c r="G6" s="141" t="s">
        <v>101</v>
      </c>
      <c r="H6" s="141" t="s">
        <v>102</v>
      </c>
      <c r="I6" s="271"/>
      <c r="J6" s="271"/>
      <c r="K6" s="271"/>
      <c r="L6" s="242" t="s">
        <v>76</v>
      </c>
      <c r="M6" s="212" t="s">
        <v>103</v>
      </c>
      <c r="N6" s="281" t="s">
        <v>104</v>
      </c>
      <c r="O6" s="281" t="s">
        <v>105</v>
      </c>
      <c r="P6" s="281" t="s">
        <v>106</v>
      </c>
      <c r="Q6" s="281" t="s">
        <v>107</v>
      </c>
      <c r="R6" s="212"/>
      <c r="S6" s="212"/>
      <c r="T6" s="212"/>
      <c r="U6" s="212"/>
      <c r="V6" s="212"/>
      <c r="W6" s="212"/>
    </row>
    <row r="7" s="120" customFormat="1" ht="19.5" customHeight="1" spans="1:23">
      <c r="A7" s="272">
        <v>1</v>
      </c>
      <c r="B7" s="272">
        <v>2</v>
      </c>
      <c r="C7" s="273" t="s">
        <v>108</v>
      </c>
      <c r="D7" s="273" t="s">
        <v>109</v>
      </c>
      <c r="E7" s="273" t="s">
        <v>110</v>
      </c>
      <c r="F7" s="273" t="s">
        <v>111</v>
      </c>
      <c r="G7" s="273">
        <v>7</v>
      </c>
      <c r="H7" s="273">
        <v>8</v>
      </c>
      <c r="I7" s="273">
        <v>9</v>
      </c>
      <c r="J7" s="273">
        <v>10</v>
      </c>
      <c r="K7" s="273">
        <v>11</v>
      </c>
      <c r="L7" s="273" t="s">
        <v>112</v>
      </c>
      <c r="M7" s="273">
        <v>13</v>
      </c>
      <c r="N7" s="273">
        <v>14</v>
      </c>
      <c r="O7" s="273">
        <v>15</v>
      </c>
      <c r="P7" s="273">
        <v>16</v>
      </c>
      <c r="Q7" s="273">
        <v>17</v>
      </c>
      <c r="R7" s="273" t="s">
        <v>113</v>
      </c>
      <c r="S7" s="273">
        <v>19</v>
      </c>
      <c r="T7" s="273">
        <v>20</v>
      </c>
      <c r="U7" s="273">
        <v>21</v>
      </c>
      <c r="V7" s="273">
        <v>22</v>
      </c>
      <c r="W7" s="273">
        <v>23</v>
      </c>
    </row>
    <row r="8" s="120" customFormat="1" ht="21.75" customHeight="1" spans="1:23">
      <c r="A8" s="185" t="s">
        <v>114</v>
      </c>
      <c r="B8" s="185" t="s">
        <v>115</v>
      </c>
      <c r="C8" s="202">
        <f>D8+W8</f>
        <v>823938.93</v>
      </c>
      <c r="D8" s="202">
        <f>E8+S8</f>
        <v>794908.25</v>
      </c>
      <c r="E8" s="202">
        <v>785892.92</v>
      </c>
      <c r="F8" s="202">
        <v>785892.92</v>
      </c>
      <c r="G8" s="202">
        <v>785892.92</v>
      </c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>
        <f>S8+W8</f>
        <v>38046.01</v>
      </c>
      <c r="S8" s="202">
        <v>9015.33</v>
      </c>
      <c r="T8" s="202"/>
      <c r="U8" s="202"/>
      <c r="V8" s="202"/>
      <c r="W8" s="202">
        <v>29030.68</v>
      </c>
    </row>
    <row r="9" s="120" customFormat="1" ht="21.75" customHeight="1" spans="1:23">
      <c r="A9" s="274" t="s">
        <v>116</v>
      </c>
      <c r="B9" s="274" t="s">
        <v>117</v>
      </c>
      <c r="C9" s="202">
        <v>101796.8</v>
      </c>
      <c r="D9" s="202">
        <v>101796.8</v>
      </c>
      <c r="E9" s="202">
        <v>101796.8</v>
      </c>
      <c r="F9" s="202">
        <v>101796.8</v>
      </c>
      <c r="G9" s="202">
        <v>101796.8</v>
      </c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2"/>
      <c r="T9" s="202"/>
      <c r="U9" s="202"/>
      <c r="V9" s="202"/>
      <c r="W9" s="202"/>
    </row>
    <row r="10" s="120" customFormat="1" ht="21.75" customHeight="1" spans="1:23">
      <c r="A10" s="275" t="s">
        <v>118</v>
      </c>
      <c r="B10" s="275" t="s">
        <v>119</v>
      </c>
      <c r="C10" s="202">
        <v>200</v>
      </c>
      <c r="D10" s="202">
        <v>200</v>
      </c>
      <c r="E10" s="202">
        <v>200</v>
      </c>
      <c r="F10" s="202">
        <v>200</v>
      </c>
      <c r="G10" s="202">
        <v>200</v>
      </c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</row>
    <row r="11" s="120" customFormat="1" ht="21.75" customHeight="1" spans="1:23">
      <c r="A11" s="275" t="s">
        <v>120</v>
      </c>
      <c r="B11" s="275" t="s">
        <v>121</v>
      </c>
      <c r="C11" s="202">
        <v>101596.8</v>
      </c>
      <c r="D11" s="202">
        <v>101596.8</v>
      </c>
      <c r="E11" s="202">
        <v>101596.8</v>
      </c>
      <c r="F11" s="202">
        <v>101596.8</v>
      </c>
      <c r="G11" s="202">
        <v>101596.8</v>
      </c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  <c r="T11" s="202"/>
      <c r="U11" s="202"/>
      <c r="V11" s="202"/>
      <c r="W11" s="202"/>
    </row>
    <row r="12" s="120" customFormat="1" ht="21.75" customHeight="1" spans="1:23">
      <c r="A12" s="274" t="s">
        <v>122</v>
      </c>
      <c r="B12" s="274" t="s">
        <v>123</v>
      </c>
      <c r="C12" s="202">
        <f>D12+W12</f>
        <v>722142.13</v>
      </c>
      <c r="D12" s="202">
        <f>E12+S12</f>
        <v>693111.45</v>
      </c>
      <c r="E12" s="202">
        <v>684096.12</v>
      </c>
      <c r="F12" s="202">
        <v>684096.12</v>
      </c>
      <c r="G12" s="202">
        <v>684096.12</v>
      </c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>
        <f>S12+W12</f>
        <v>38046.01</v>
      </c>
      <c r="S12" s="202">
        <v>9015.33</v>
      </c>
      <c r="T12" s="202"/>
      <c r="U12" s="202"/>
      <c r="V12" s="202"/>
      <c r="W12" s="202">
        <v>29030.68</v>
      </c>
    </row>
    <row r="13" s="120" customFormat="1" ht="21.75" customHeight="1" spans="1:23">
      <c r="A13" s="275" t="s">
        <v>124</v>
      </c>
      <c r="B13" s="275" t="s">
        <v>125</v>
      </c>
      <c r="C13" s="202">
        <v>684096.12</v>
      </c>
      <c r="D13" s="202">
        <v>684096.12</v>
      </c>
      <c r="E13" s="202">
        <v>684096.12</v>
      </c>
      <c r="F13" s="202">
        <v>684096.12</v>
      </c>
      <c r="G13" s="202">
        <v>684096.12</v>
      </c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2"/>
    </row>
    <row r="14" s="120" customFormat="1" ht="21.75" customHeight="1" spans="1:23">
      <c r="A14" s="275" t="s">
        <v>126</v>
      </c>
      <c r="B14" s="275" t="s">
        <v>127</v>
      </c>
      <c r="C14" s="202">
        <f>R14</f>
        <v>38046.01</v>
      </c>
      <c r="D14" s="276">
        <v>9015.33</v>
      </c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>
        <f>S14+W14</f>
        <v>38046.01</v>
      </c>
      <c r="S14" s="276">
        <v>9015.33</v>
      </c>
      <c r="T14" s="202"/>
      <c r="U14" s="202"/>
      <c r="V14" s="202"/>
      <c r="W14" s="202">
        <v>29030.68</v>
      </c>
    </row>
    <row r="15" s="120" customFormat="1" ht="21.75" customHeight="1" spans="1:23">
      <c r="A15" s="185" t="s">
        <v>128</v>
      </c>
      <c r="B15" s="185" t="s">
        <v>129</v>
      </c>
      <c r="C15" s="202">
        <v>71227.54</v>
      </c>
      <c r="D15" s="202">
        <v>71227.54</v>
      </c>
      <c r="E15" s="202">
        <v>71227.54</v>
      </c>
      <c r="F15" s="202">
        <v>71227.54</v>
      </c>
      <c r="G15" s="202">
        <v>71227.54</v>
      </c>
      <c r="H15" s="202"/>
      <c r="I15" s="202"/>
      <c r="J15" s="202"/>
      <c r="K15" s="202"/>
      <c r="L15" s="202"/>
      <c r="M15" s="202"/>
      <c r="N15" s="202"/>
      <c r="O15" s="202"/>
      <c r="P15" s="202"/>
      <c r="Q15" s="202"/>
      <c r="R15" s="202"/>
      <c r="S15" s="202"/>
      <c r="T15" s="202"/>
      <c r="U15" s="202"/>
      <c r="V15" s="202"/>
      <c r="W15" s="202"/>
    </row>
    <row r="16" s="120" customFormat="1" ht="21.75" customHeight="1" spans="1:23">
      <c r="A16" s="274" t="s">
        <v>130</v>
      </c>
      <c r="B16" s="274" t="s">
        <v>131</v>
      </c>
      <c r="C16" s="202">
        <v>71227.54</v>
      </c>
      <c r="D16" s="202">
        <v>71227.54</v>
      </c>
      <c r="E16" s="202">
        <v>71227.54</v>
      </c>
      <c r="F16" s="202">
        <v>71227.54</v>
      </c>
      <c r="G16" s="202">
        <v>71227.54</v>
      </c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2"/>
    </row>
    <row r="17" s="120" customFormat="1" ht="21.75" customHeight="1" spans="1:23">
      <c r="A17" s="275" t="s">
        <v>132</v>
      </c>
      <c r="B17" s="275" t="s">
        <v>133</v>
      </c>
      <c r="C17" s="202">
        <v>47540.02</v>
      </c>
      <c r="D17" s="202">
        <v>47540.02</v>
      </c>
      <c r="E17" s="202">
        <v>47540.02</v>
      </c>
      <c r="F17" s="202">
        <v>47540.02</v>
      </c>
      <c r="G17" s="202">
        <v>47540.02</v>
      </c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  <c r="T17" s="202"/>
      <c r="U17" s="202"/>
      <c r="V17" s="202"/>
      <c r="W17" s="202"/>
    </row>
    <row r="18" s="120" customFormat="1" ht="21.75" customHeight="1" spans="1:23">
      <c r="A18" s="275" t="s">
        <v>134</v>
      </c>
      <c r="B18" s="275" t="s">
        <v>135</v>
      </c>
      <c r="C18" s="202">
        <v>22417.44</v>
      </c>
      <c r="D18" s="202">
        <v>22417.44</v>
      </c>
      <c r="E18" s="202">
        <v>22417.44</v>
      </c>
      <c r="F18" s="202">
        <v>22417.44</v>
      </c>
      <c r="G18" s="202">
        <v>22417.44</v>
      </c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2"/>
      <c r="V18" s="202"/>
      <c r="W18" s="202"/>
    </row>
    <row r="19" s="120" customFormat="1" ht="21.75" customHeight="1" spans="1:23">
      <c r="A19" s="275" t="s">
        <v>136</v>
      </c>
      <c r="B19" s="275" t="s">
        <v>137</v>
      </c>
      <c r="C19" s="202">
        <v>1270.08</v>
      </c>
      <c r="D19" s="202">
        <v>1270.08</v>
      </c>
      <c r="E19" s="202">
        <v>1270.08</v>
      </c>
      <c r="F19" s="202">
        <v>1270.08</v>
      </c>
      <c r="G19" s="202">
        <v>1270.08</v>
      </c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2"/>
      <c r="U19" s="202"/>
      <c r="V19" s="202"/>
      <c r="W19" s="202"/>
    </row>
    <row r="20" s="120" customFormat="1" ht="21.75" customHeight="1" spans="1:23">
      <c r="A20" s="185" t="s">
        <v>138</v>
      </c>
      <c r="B20" s="185" t="s">
        <v>139</v>
      </c>
      <c r="C20" s="202">
        <v>86400</v>
      </c>
      <c r="D20" s="202">
        <v>86400</v>
      </c>
      <c r="E20" s="202">
        <v>86400</v>
      </c>
      <c r="F20" s="202">
        <v>86400</v>
      </c>
      <c r="G20" s="202">
        <v>86400</v>
      </c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2"/>
      <c r="U20" s="202"/>
      <c r="V20" s="202"/>
      <c r="W20" s="202"/>
    </row>
    <row r="21" s="120" customFormat="1" ht="21.75" customHeight="1" spans="1:23">
      <c r="A21" s="274" t="s">
        <v>140</v>
      </c>
      <c r="B21" s="274" t="s">
        <v>141</v>
      </c>
      <c r="C21" s="202">
        <v>86400</v>
      </c>
      <c r="D21" s="202">
        <v>86400</v>
      </c>
      <c r="E21" s="202">
        <v>86400</v>
      </c>
      <c r="F21" s="202">
        <v>86400</v>
      </c>
      <c r="G21" s="202">
        <v>86400</v>
      </c>
      <c r="H21" s="202"/>
      <c r="I21" s="202"/>
      <c r="J21" s="202"/>
      <c r="K21" s="202"/>
      <c r="L21" s="202"/>
      <c r="M21" s="202"/>
      <c r="N21" s="202"/>
      <c r="O21" s="202"/>
      <c r="P21" s="202"/>
      <c r="Q21" s="202"/>
      <c r="R21" s="202"/>
      <c r="S21" s="202"/>
      <c r="T21" s="202"/>
      <c r="U21" s="202"/>
      <c r="V21" s="202"/>
      <c r="W21" s="202"/>
    </row>
    <row r="22" s="120" customFormat="1" ht="21.75" customHeight="1" spans="1:23">
      <c r="A22" s="275" t="s">
        <v>142</v>
      </c>
      <c r="B22" s="275" t="s">
        <v>143</v>
      </c>
      <c r="C22" s="202">
        <v>86400</v>
      </c>
      <c r="D22" s="202">
        <v>86400</v>
      </c>
      <c r="E22" s="202">
        <v>86400</v>
      </c>
      <c r="F22" s="202">
        <v>86400</v>
      </c>
      <c r="G22" s="202">
        <v>86400</v>
      </c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202"/>
      <c r="S22" s="202"/>
      <c r="T22" s="202"/>
      <c r="U22" s="202"/>
      <c r="V22" s="202"/>
      <c r="W22" s="202"/>
    </row>
    <row r="23" s="120" customFormat="1" ht="21.75" customHeight="1" spans="1:23">
      <c r="A23" s="277" t="s">
        <v>74</v>
      </c>
      <c r="B23" s="277"/>
      <c r="C23" s="278">
        <f t="shared" ref="C23:V23" si="0">C8+C15+C20</f>
        <v>981566.47</v>
      </c>
      <c r="D23" s="278">
        <f t="shared" si="0"/>
        <v>952535.79</v>
      </c>
      <c r="E23" s="279">
        <f t="shared" si="0"/>
        <v>943520.46</v>
      </c>
      <c r="F23" s="278">
        <f t="shared" si="0"/>
        <v>943520.46</v>
      </c>
      <c r="G23" s="278">
        <f t="shared" si="0"/>
        <v>943520.46</v>
      </c>
      <c r="H23" s="278">
        <f t="shared" si="0"/>
        <v>0</v>
      </c>
      <c r="I23" s="278">
        <f t="shared" si="0"/>
        <v>0</v>
      </c>
      <c r="J23" s="278">
        <f t="shared" si="0"/>
        <v>0</v>
      </c>
      <c r="K23" s="278">
        <f t="shared" si="0"/>
        <v>0</v>
      </c>
      <c r="L23" s="278">
        <f t="shared" si="0"/>
        <v>0</v>
      </c>
      <c r="M23" s="278">
        <f t="shared" si="0"/>
        <v>0</v>
      </c>
      <c r="N23" s="278">
        <f t="shared" si="0"/>
        <v>0</v>
      </c>
      <c r="O23" s="278">
        <f t="shared" si="0"/>
        <v>0</v>
      </c>
      <c r="P23" s="278">
        <f t="shared" si="0"/>
        <v>0</v>
      </c>
      <c r="Q23" s="278">
        <f t="shared" si="0"/>
        <v>0</v>
      </c>
      <c r="R23" s="278">
        <f t="shared" si="0"/>
        <v>38046.01</v>
      </c>
      <c r="S23" s="278">
        <f t="shared" si="0"/>
        <v>9015.33</v>
      </c>
      <c r="T23" s="278">
        <f t="shared" si="0"/>
        <v>0</v>
      </c>
      <c r="U23" s="278">
        <f t="shared" si="0"/>
        <v>0</v>
      </c>
      <c r="V23" s="278">
        <f t="shared" si="0"/>
        <v>0</v>
      </c>
      <c r="W23" s="278">
        <v>29030.68</v>
      </c>
    </row>
  </sheetData>
  <sheetProtection formatCells="0" formatColumns="0" formatRows="0" insertRows="0" insertColumns="0" insertHyperlinks="0" deleteColumns="0" deleteRows="0" sort="0" autoFilter="0" pivotTables="0"/>
  <mergeCells count="21">
    <mergeCell ref="A2:W2"/>
    <mergeCell ref="A3:N3"/>
    <mergeCell ref="E4:Q4"/>
    <mergeCell ref="R4:W4"/>
    <mergeCell ref="F5:H5"/>
    <mergeCell ref="L5:Q5"/>
    <mergeCell ref="A23:B23"/>
    <mergeCell ref="A4:A6"/>
    <mergeCell ref="B4:B6"/>
    <mergeCell ref="C4:C6"/>
    <mergeCell ref="D5:D6"/>
    <mergeCell ref="E5:E6"/>
    <mergeCell ref="I5:I6"/>
    <mergeCell ref="J5:J6"/>
    <mergeCell ref="K5:K6"/>
    <mergeCell ref="R5:R6"/>
    <mergeCell ref="S5:S6"/>
    <mergeCell ref="T5:T6"/>
    <mergeCell ref="U5:U6"/>
    <mergeCell ref="V5:V6"/>
    <mergeCell ref="W5:W6"/>
  </mergeCells>
  <printOptions horizontalCentered="1"/>
  <pageMargins left="0.393700787401575" right="0.393700787401575" top="0.511811023622047" bottom="0.511811023622047" header="0.31496062992126" footer="0.31496062992126"/>
  <pageSetup paperSize="9" scale="27" orientation="landscape"/>
  <headerFooter/>
  <ignoredErrors>
    <ignoredError sqref="R14 R12 R8 C8:D23 F23:W23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D34"/>
  <sheetViews>
    <sheetView showZeros="0" view="pageBreakPreview" zoomScaleNormal="100" workbookViewId="0">
      <pane xSplit="4" ySplit="6" topLeftCell="E7" activePane="bottomRight" state="frozen"/>
      <selection/>
      <selection pane="topRight"/>
      <selection pane="bottomLeft"/>
      <selection pane="bottomRight" activeCell="I10" sqref="I10"/>
    </sheetView>
  </sheetViews>
  <sheetFormatPr defaultColWidth="9.8" defaultRowHeight="12.75" customHeight="1" outlineLevelCol="3"/>
  <cols>
    <col min="1" max="1" width="40.6571428571429" style="120" customWidth="1"/>
    <col min="2" max="2" width="32.6571428571429" style="120" customWidth="1"/>
    <col min="3" max="3" width="40.6571428571429" style="120" customWidth="1"/>
    <col min="4" max="4" width="32.6571428571429" style="120" customWidth="1"/>
    <col min="5" max="7" width="9.8" style="120"/>
    <col min="8" max="9" width="12" style="120"/>
    <col min="10" max="16384" width="9.8" style="120"/>
  </cols>
  <sheetData>
    <row r="1" s="120" customFormat="1" ht="15" customHeight="1" spans="1:4">
      <c r="A1" s="250"/>
      <c r="B1" s="251"/>
      <c r="C1" s="251"/>
      <c r="D1" s="251"/>
    </row>
    <row r="2" s="120" customFormat="1" ht="41.25" customHeight="1" spans="1:1">
      <c r="A2" s="298" t="s">
        <v>6</v>
      </c>
    </row>
    <row r="3" s="120" customFormat="1" ht="17.25" customHeight="1" spans="1:4">
      <c r="A3" s="253" t="str">
        <f>"部门名称："&amp;"大理市红十字会"</f>
        <v>部门名称：大理市红十字会</v>
      </c>
      <c r="B3" s="254"/>
      <c r="D3" s="251" t="s">
        <v>20</v>
      </c>
    </row>
    <row r="4" s="120" customFormat="1" ht="17.25" customHeight="1" spans="1:4">
      <c r="A4" s="255" t="s">
        <v>21</v>
      </c>
      <c r="B4" s="256"/>
      <c r="C4" s="255" t="s">
        <v>22</v>
      </c>
      <c r="D4" s="256"/>
    </row>
    <row r="5" s="120" customFormat="1" ht="18.75" customHeight="1" spans="1:4">
      <c r="A5" s="255" t="s">
        <v>23</v>
      </c>
      <c r="B5" s="255" t="str">
        <f>"2026"&amp;"年"&amp;"预算数​"</f>
        <v>2026年预算数​</v>
      </c>
      <c r="C5" s="255" t="s">
        <v>144</v>
      </c>
      <c r="D5" s="255" t="str">
        <f>"2026"&amp;"年"&amp;"预算数​"</f>
        <v>2026年预算数​</v>
      </c>
    </row>
    <row r="6" s="120" customFormat="1" ht="16.5" customHeight="1" spans="1:4">
      <c r="A6" s="257" t="s">
        <v>145</v>
      </c>
      <c r="B6" s="236">
        <v>943520.46</v>
      </c>
      <c r="C6" s="257" t="s">
        <v>146</v>
      </c>
      <c r="D6" s="236">
        <f>D14+D15+D25</f>
        <v>952535.79</v>
      </c>
    </row>
    <row r="7" s="120" customFormat="1" ht="16.5" customHeight="1" spans="1:4">
      <c r="A7" s="258" t="s">
        <v>147</v>
      </c>
      <c r="B7" s="235">
        <v>943520.46</v>
      </c>
      <c r="C7" s="258" t="s">
        <v>148</v>
      </c>
      <c r="D7" s="235"/>
    </row>
    <row r="8" s="120" customFormat="1" ht="16.5" customHeight="1" spans="1:4">
      <c r="A8" s="258" t="s">
        <v>149</v>
      </c>
      <c r="B8" s="235"/>
      <c r="C8" s="258" t="s">
        <v>150</v>
      </c>
      <c r="D8" s="235"/>
    </row>
    <row r="9" s="120" customFormat="1" ht="16.5" customHeight="1" spans="1:4">
      <c r="A9" s="258" t="s">
        <v>151</v>
      </c>
      <c r="B9" s="235"/>
      <c r="C9" s="258" t="s">
        <v>152</v>
      </c>
      <c r="D9" s="235"/>
    </row>
    <row r="10" s="120" customFormat="1" ht="16.5" customHeight="1" spans="3:4">
      <c r="C10" s="258" t="s">
        <v>153</v>
      </c>
      <c r="D10" s="235"/>
    </row>
    <row r="11" s="120" customFormat="1" ht="16.5" customHeight="1" spans="1:4">
      <c r="A11" s="257" t="s">
        <v>154</v>
      </c>
      <c r="B11" s="236">
        <f>B12</f>
        <v>9015.33</v>
      </c>
      <c r="C11" s="258" t="s">
        <v>155</v>
      </c>
      <c r="D11" s="235"/>
    </row>
    <row r="12" s="120" customFormat="1" ht="16.5" customHeight="1" spans="1:4">
      <c r="A12" s="258" t="s">
        <v>147</v>
      </c>
      <c r="B12" s="235">
        <v>9015.33</v>
      </c>
      <c r="C12" s="259" t="s">
        <v>156</v>
      </c>
      <c r="D12" s="235"/>
    </row>
    <row r="13" s="120" customFormat="1" ht="16.5" customHeight="1" spans="1:4">
      <c r="A13" s="260" t="s">
        <v>149</v>
      </c>
      <c r="B13" s="235"/>
      <c r="C13" s="259" t="s">
        <v>157</v>
      </c>
      <c r="D13" s="235"/>
    </row>
    <row r="14" s="120" customFormat="1" ht="16.5" customHeight="1" spans="1:4">
      <c r="A14" s="260" t="s">
        <v>151</v>
      </c>
      <c r="B14" s="235"/>
      <c r="C14" s="259" t="s">
        <v>158</v>
      </c>
      <c r="D14" s="235">
        <v>794908.25</v>
      </c>
    </row>
    <row r="15" s="120" customFormat="1" ht="16.5" customHeight="1" spans="1:4">
      <c r="A15" s="137"/>
      <c r="B15" s="235"/>
      <c r="C15" s="259" t="s">
        <v>159</v>
      </c>
      <c r="D15" s="235">
        <v>71227.54</v>
      </c>
    </row>
    <row r="16" s="120" customFormat="1" ht="16.5" customHeight="1" spans="1:4">
      <c r="A16" s="137"/>
      <c r="B16" s="235"/>
      <c r="C16" s="259" t="s">
        <v>160</v>
      </c>
      <c r="D16" s="235"/>
    </row>
    <row r="17" s="120" customFormat="1" ht="16.5" customHeight="1" spans="1:4">
      <c r="A17" s="137"/>
      <c r="B17" s="235"/>
      <c r="C17" s="259" t="s">
        <v>161</v>
      </c>
      <c r="D17" s="235"/>
    </row>
    <row r="18" s="120" customFormat="1" ht="16.5" customHeight="1" spans="1:4">
      <c r="A18" s="137"/>
      <c r="B18" s="235"/>
      <c r="C18" s="259" t="s">
        <v>162</v>
      </c>
      <c r="D18" s="235"/>
    </row>
    <row r="19" s="120" customFormat="1" ht="16.5" customHeight="1" spans="1:4">
      <c r="A19" s="137"/>
      <c r="B19" s="235"/>
      <c r="C19" s="259" t="s">
        <v>163</v>
      </c>
      <c r="D19" s="235"/>
    </row>
    <row r="20" s="120" customFormat="1" ht="16.5" customHeight="1" spans="1:4">
      <c r="A20" s="137"/>
      <c r="B20" s="235"/>
      <c r="C20" s="259" t="s">
        <v>164</v>
      </c>
      <c r="D20" s="235"/>
    </row>
    <row r="21" s="120" customFormat="1" ht="16.5" customHeight="1" spans="1:4">
      <c r="A21" s="137"/>
      <c r="B21" s="235"/>
      <c r="C21" s="259" t="s">
        <v>165</v>
      </c>
      <c r="D21" s="235"/>
    </row>
    <row r="22" s="120" customFormat="1" ht="16.5" customHeight="1" spans="1:4">
      <c r="A22" s="137"/>
      <c r="B22" s="235"/>
      <c r="C22" s="259" t="s">
        <v>166</v>
      </c>
      <c r="D22" s="235"/>
    </row>
    <row r="23" s="120" customFormat="1" ht="16.5" customHeight="1" spans="1:4">
      <c r="A23" s="137"/>
      <c r="B23" s="235"/>
      <c r="C23" s="259" t="s">
        <v>167</v>
      </c>
      <c r="D23" s="235"/>
    </row>
    <row r="24" s="120" customFormat="1" ht="16.5" customHeight="1" spans="1:4">
      <c r="A24" s="137"/>
      <c r="B24" s="235"/>
      <c r="C24" s="259" t="s">
        <v>168</v>
      </c>
      <c r="D24" s="235"/>
    </row>
    <row r="25" s="120" customFormat="1" ht="16.5" customHeight="1" spans="1:4">
      <c r="A25" s="137"/>
      <c r="B25" s="235"/>
      <c r="C25" s="259" t="s">
        <v>169</v>
      </c>
      <c r="D25" s="235">
        <v>86400</v>
      </c>
    </row>
    <row r="26" s="120" customFormat="1" ht="16.5" customHeight="1" spans="1:4">
      <c r="A26" s="137"/>
      <c r="B26" s="235"/>
      <c r="C26" s="259" t="s">
        <v>170</v>
      </c>
      <c r="D26" s="235"/>
    </row>
    <row r="27" s="120" customFormat="1" ht="16.5" customHeight="1" spans="1:4">
      <c r="A27" s="137"/>
      <c r="B27" s="235"/>
      <c r="C27" s="259" t="s">
        <v>171</v>
      </c>
      <c r="D27" s="235"/>
    </row>
    <row r="28" s="120" customFormat="1" ht="16.5" customHeight="1" spans="1:4">
      <c r="A28" s="137"/>
      <c r="B28" s="235"/>
      <c r="C28" s="259" t="s">
        <v>172</v>
      </c>
      <c r="D28" s="235"/>
    </row>
    <row r="29" s="120" customFormat="1" ht="16.5" customHeight="1" spans="1:4">
      <c r="A29" s="137"/>
      <c r="B29" s="235"/>
      <c r="C29" s="260" t="s">
        <v>173</v>
      </c>
      <c r="D29" s="235"/>
    </row>
    <row r="30" s="120" customFormat="1" ht="16.5" customHeight="1" spans="1:4">
      <c r="A30" s="137"/>
      <c r="B30" s="235"/>
      <c r="C30" s="259" t="s">
        <v>174</v>
      </c>
      <c r="D30" s="235"/>
    </row>
    <row r="31" s="120" customFormat="1" ht="17.25" customHeight="1" spans="1:4">
      <c r="A31" s="137"/>
      <c r="B31" s="235"/>
      <c r="C31" s="259" t="s">
        <v>175</v>
      </c>
      <c r="D31" s="235"/>
    </row>
    <row r="32" s="120" customFormat="1" ht="16.5" customHeight="1" spans="1:4">
      <c r="A32" s="137"/>
      <c r="B32" s="235"/>
      <c r="C32" s="176"/>
      <c r="D32" s="235"/>
    </row>
    <row r="33" s="120" customFormat="1" ht="16.5" customHeight="1" spans="1:4">
      <c r="A33" s="137"/>
      <c r="B33" s="235"/>
      <c r="C33" s="168" t="s">
        <v>176</v>
      </c>
      <c r="D33" s="236"/>
    </row>
    <row r="34" s="120" customFormat="1" ht="15" customHeight="1" spans="1:4">
      <c r="A34" s="204" t="s">
        <v>177</v>
      </c>
      <c r="B34" s="236">
        <f>B6+B11</f>
        <v>952535.79</v>
      </c>
      <c r="C34" s="204" t="s">
        <v>178</v>
      </c>
      <c r="D34" s="236">
        <f>D14+D15+D25</f>
        <v>952535.79</v>
      </c>
    </row>
  </sheetData>
  <sheetProtection formatCells="0" formatColumns="0" formatRows="0" insertRows="0" insertColumns="0" insertHyperlinks="0" deleteColumns="0" deleteRows="0" sort="0" autoFilter="0" pivotTables="0"/>
  <mergeCells count="4">
    <mergeCell ref="A2:D2"/>
    <mergeCell ref="A3:B3"/>
    <mergeCell ref="A4:B4"/>
    <mergeCell ref="C4:D4"/>
  </mergeCells>
  <printOptions horizontalCentered="1"/>
  <pageMargins left="0.393700787401575" right="0.393700787401575" top="0.511811023622047" bottom="0.511811023622047" header="0.31496062992126" footer="0.31496062992126"/>
  <pageSetup paperSize="9" scale="7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M23"/>
  <sheetViews>
    <sheetView showZeros="0" view="pageBreakPreview" zoomScaleNormal="100" workbookViewId="0">
      <pane xSplit="1" ySplit="7" topLeftCell="B8" activePane="bottomRight" state="frozen"/>
      <selection/>
      <selection pane="topRight"/>
      <selection pane="bottomLeft"/>
      <selection pane="bottomRight" activeCell="F29" sqref="F29"/>
    </sheetView>
  </sheetViews>
  <sheetFormatPr defaultColWidth="10.447619047619" defaultRowHeight="14.25" customHeight="1"/>
  <cols>
    <col min="1" max="1" width="23.0190476190476" style="120" customWidth="1"/>
    <col min="2" max="2" width="50.2857142857143" style="120" customWidth="1"/>
    <col min="3" max="13" width="27.5904761904762" style="120" customWidth="1"/>
    <col min="14" max="16384" width="10.447619047619" style="120"/>
  </cols>
  <sheetData>
    <row r="1" s="120" customFormat="1" customHeight="1" spans="4:13">
      <c r="D1" s="237"/>
      <c r="E1" s="237"/>
      <c r="G1" s="238"/>
      <c r="I1" s="248"/>
      <c r="J1" s="248"/>
      <c r="K1" s="248"/>
      <c r="L1" s="248"/>
      <c r="M1" s="248"/>
    </row>
    <row r="2" s="120" customFormat="1" ht="41.25" customHeight="1" spans="1:13">
      <c r="A2" s="239" t="s">
        <v>7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</row>
    <row r="3" s="120" customFormat="1" ht="18" customHeight="1" spans="1:13">
      <c r="A3" s="198" t="str">
        <f>"部门名称："&amp;"大理市红十字会"</f>
        <v>部门名称：大理市红十字会</v>
      </c>
      <c r="B3" s="207"/>
      <c r="C3" s="207"/>
      <c r="D3" s="207"/>
      <c r="E3" s="207"/>
      <c r="F3" s="207"/>
      <c r="G3" s="240"/>
      <c r="H3" s="207"/>
      <c r="I3" s="249"/>
      <c r="J3" s="249"/>
      <c r="K3" s="249"/>
      <c r="L3" s="249"/>
      <c r="M3" s="249" t="s">
        <v>20</v>
      </c>
    </row>
    <row r="4" s="120" customFormat="1" ht="20.25" customHeight="1" spans="1:13">
      <c r="A4" s="241" t="s">
        <v>179</v>
      </c>
      <c r="B4" s="241"/>
      <c r="C4" s="142" t="s">
        <v>74</v>
      </c>
      <c r="D4" s="142" t="s">
        <v>180</v>
      </c>
      <c r="E4" s="142"/>
      <c r="F4" s="242"/>
      <c r="G4" s="242"/>
      <c r="H4" s="242"/>
      <c r="I4" s="242" t="s">
        <v>181</v>
      </c>
      <c r="J4" s="242"/>
      <c r="K4" s="242"/>
      <c r="L4" s="242"/>
      <c r="M4" s="242"/>
    </row>
    <row r="5" s="120" customFormat="1" ht="20.25" customHeight="1" spans="1:13">
      <c r="A5" s="243" t="s">
        <v>94</v>
      </c>
      <c r="B5" s="243" t="s">
        <v>95</v>
      </c>
      <c r="C5" s="142"/>
      <c r="D5" s="142" t="s">
        <v>76</v>
      </c>
      <c r="E5" s="142" t="s">
        <v>101</v>
      </c>
      <c r="F5" s="242"/>
      <c r="G5" s="242"/>
      <c r="H5" s="242" t="s">
        <v>102</v>
      </c>
      <c r="I5" s="142" t="s">
        <v>76</v>
      </c>
      <c r="J5" s="142" t="s">
        <v>101</v>
      </c>
      <c r="K5" s="242"/>
      <c r="L5" s="242"/>
      <c r="M5" s="242" t="s">
        <v>102</v>
      </c>
    </row>
    <row r="6" s="120" customFormat="1" ht="20.25" customHeight="1" spans="1:13">
      <c r="A6" s="243"/>
      <c r="B6" s="243"/>
      <c r="C6" s="242"/>
      <c r="D6" s="242"/>
      <c r="E6" s="242" t="s">
        <v>76</v>
      </c>
      <c r="F6" s="242" t="s">
        <v>182</v>
      </c>
      <c r="G6" s="242" t="s">
        <v>183</v>
      </c>
      <c r="H6" s="242"/>
      <c r="I6" s="242"/>
      <c r="J6" s="242" t="s">
        <v>76</v>
      </c>
      <c r="K6" s="242" t="s">
        <v>182</v>
      </c>
      <c r="L6" s="242" t="s">
        <v>183</v>
      </c>
      <c r="M6" s="242"/>
    </row>
    <row r="7" s="120" customFormat="1" ht="15" customHeight="1" spans="1:13">
      <c r="A7" s="129">
        <v>1</v>
      </c>
      <c r="B7" s="129">
        <v>2</v>
      </c>
      <c r="C7" s="129" t="s">
        <v>184</v>
      </c>
      <c r="D7" s="129" t="s">
        <v>185</v>
      </c>
      <c r="E7" s="129" t="s">
        <v>186</v>
      </c>
      <c r="F7" s="129">
        <v>6</v>
      </c>
      <c r="G7" s="129">
        <v>7</v>
      </c>
      <c r="H7" s="129">
        <v>8</v>
      </c>
      <c r="I7" s="129" t="s">
        <v>187</v>
      </c>
      <c r="J7" s="129" t="s">
        <v>188</v>
      </c>
      <c r="K7" s="129">
        <v>11</v>
      </c>
      <c r="L7" s="129">
        <v>12</v>
      </c>
      <c r="M7" s="129">
        <v>13</v>
      </c>
    </row>
    <row r="8" s="120" customFormat="1" ht="18" customHeight="1" spans="1:13">
      <c r="A8" s="244" t="s">
        <v>114</v>
      </c>
      <c r="B8" s="244" t="s">
        <v>115</v>
      </c>
      <c r="C8" s="235">
        <f>C9+C12</f>
        <v>794908.25</v>
      </c>
      <c r="D8" s="235">
        <v>785892.92</v>
      </c>
      <c r="E8" s="235">
        <v>785892.92</v>
      </c>
      <c r="F8" s="235">
        <v>703072.8</v>
      </c>
      <c r="G8" s="235">
        <v>82820.12</v>
      </c>
      <c r="H8" s="235"/>
      <c r="I8" s="235">
        <f>J8</f>
        <v>9015.33</v>
      </c>
      <c r="J8" s="235">
        <f>L8</f>
        <v>9015.33</v>
      </c>
      <c r="K8" s="235"/>
      <c r="L8" s="235">
        <v>9015.33</v>
      </c>
      <c r="M8" s="235"/>
    </row>
    <row r="9" s="120" customFormat="1" ht="18" customHeight="1" spans="1:13">
      <c r="A9" s="245" t="s">
        <v>116</v>
      </c>
      <c r="B9" s="245" t="s">
        <v>117</v>
      </c>
      <c r="C9" s="235">
        <v>101796.8</v>
      </c>
      <c r="D9" s="235">
        <v>101796.8</v>
      </c>
      <c r="E9" s="235">
        <v>101796.8</v>
      </c>
      <c r="F9" s="235">
        <v>101596.8</v>
      </c>
      <c r="G9" s="235">
        <v>200</v>
      </c>
      <c r="H9" s="235"/>
      <c r="I9" s="235"/>
      <c r="J9" s="235"/>
      <c r="K9" s="235"/>
      <c r="L9" s="235"/>
      <c r="M9" s="235"/>
    </row>
    <row r="10" s="120" customFormat="1" ht="18" customHeight="1" spans="1:13">
      <c r="A10" s="246" t="s">
        <v>118</v>
      </c>
      <c r="B10" s="246" t="s">
        <v>119</v>
      </c>
      <c r="C10" s="235">
        <v>200</v>
      </c>
      <c r="D10" s="235">
        <v>200</v>
      </c>
      <c r="E10" s="235">
        <v>200</v>
      </c>
      <c r="F10" s="235"/>
      <c r="G10" s="235">
        <v>200</v>
      </c>
      <c r="H10" s="235"/>
      <c r="I10" s="235"/>
      <c r="J10" s="235"/>
      <c r="K10" s="235"/>
      <c r="L10" s="235"/>
      <c r="M10" s="235"/>
    </row>
    <row r="11" s="120" customFormat="1" ht="18" customHeight="1" spans="1:13">
      <c r="A11" s="246" t="s">
        <v>120</v>
      </c>
      <c r="B11" s="246" t="s">
        <v>121</v>
      </c>
      <c r="C11" s="235">
        <v>101596.8</v>
      </c>
      <c r="D11" s="235">
        <v>101596.8</v>
      </c>
      <c r="E11" s="235">
        <v>101596.8</v>
      </c>
      <c r="F11" s="235">
        <v>101596.8</v>
      </c>
      <c r="G11" s="235"/>
      <c r="H11" s="235"/>
      <c r="I11" s="235"/>
      <c r="J11" s="235"/>
      <c r="K11" s="235"/>
      <c r="L11" s="235"/>
      <c r="M11" s="235"/>
    </row>
    <row r="12" s="120" customFormat="1" ht="18" customHeight="1" spans="1:13">
      <c r="A12" s="245" t="s">
        <v>122</v>
      </c>
      <c r="B12" s="245" t="s">
        <v>123</v>
      </c>
      <c r="C12" s="235">
        <f>C13+C14</f>
        <v>693111.45</v>
      </c>
      <c r="D12" s="235">
        <v>684096.12</v>
      </c>
      <c r="E12" s="235">
        <v>684096.12</v>
      </c>
      <c r="F12" s="235">
        <v>601476</v>
      </c>
      <c r="G12" s="235">
        <v>82620.12</v>
      </c>
      <c r="H12" s="235"/>
      <c r="I12" s="235">
        <v>9015.33</v>
      </c>
      <c r="J12" s="235">
        <v>9015.33</v>
      </c>
      <c r="K12" s="235"/>
      <c r="L12" s="235">
        <v>9015.33</v>
      </c>
      <c r="M12" s="235"/>
    </row>
    <row r="13" s="120" customFormat="1" ht="18" customHeight="1" spans="1:13">
      <c r="A13" s="246" t="s">
        <v>124</v>
      </c>
      <c r="B13" s="246" t="s">
        <v>125</v>
      </c>
      <c r="C13" s="235">
        <v>684096.12</v>
      </c>
      <c r="D13" s="235">
        <v>684096.12</v>
      </c>
      <c r="E13" s="235">
        <v>684096.12</v>
      </c>
      <c r="F13" s="235">
        <v>601476</v>
      </c>
      <c r="G13" s="235">
        <v>82620.12</v>
      </c>
      <c r="H13" s="235"/>
      <c r="I13" s="235"/>
      <c r="J13" s="235"/>
      <c r="K13" s="235"/>
      <c r="L13" s="235"/>
      <c r="M13" s="235"/>
    </row>
    <row r="14" s="120" customFormat="1" ht="18" customHeight="1" spans="1:13">
      <c r="A14" s="246" t="s">
        <v>126</v>
      </c>
      <c r="B14" s="246" t="s">
        <v>127</v>
      </c>
      <c r="C14" s="235">
        <f>I14</f>
        <v>9015.33</v>
      </c>
      <c r="D14" s="235"/>
      <c r="E14" s="235"/>
      <c r="F14" s="235"/>
      <c r="G14" s="235"/>
      <c r="H14" s="235"/>
      <c r="I14" s="235">
        <f>J14</f>
        <v>9015.33</v>
      </c>
      <c r="J14" s="235">
        <f>L14</f>
        <v>9015.33</v>
      </c>
      <c r="K14" s="235"/>
      <c r="L14" s="235">
        <v>9015.33</v>
      </c>
      <c r="M14" s="235"/>
    </row>
    <row r="15" s="120" customFormat="1" ht="18" customHeight="1" spans="1:13">
      <c r="A15" s="244" t="s">
        <v>128</v>
      </c>
      <c r="B15" s="244" t="s">
        <v>129</v>
      </c>
      <c r="C15" s="235">
        <v>71227.54</v>
      </c>
      <c r="D15" s="235">
        <v>71227.54</v>
      </c>
      <c r="E15" s="235">
        <v>71227.54</v>
      </c>
      <c r="F15" s="235">
        <v>71227.54</v>
      </c>
      <c r="G15" s="235"/>
      <c r="H15" s="235"/>
      <c r="I15" s="235"/>
      <c r="J15" s="235"/>
      <c r="K15" s="235"/>
      <c r="L15" s="235"/>
      <c r="M15" s="235"/>
    </row>
    <row r="16" s="120" customFormat="1" ht="18" customHeight="1" spans="1:13">
      <c r="A16" s="245" t="s">
        <v>130</v>
      </c>
      <c r="B16" s="245" t="s">
        <v>131</v>
      </c>
      <c r="C16" s="235">
        <v>71227.54</v>
      </c>
      <c r="D16" s="235">
        <v>71227.54</v>
      </c>
      <c r="E16" s="235">
        <v>71227.54</v>
      </c>
      <c r="F16" s="235">
        <v>71227.54</v>
      </c>
      <c r="G16" s="235"/>
      <c r="H16" s="235"/>
      <c r="I16" s="235"/>
      <c r="J16" s="235"/>
      <c r="K16" s="235"/>
      <c r="L16" s="235"/>
      <c r="M16" s="235"/>
    </row>
    <row r="17" s="120" customFormat="1" ht="18" customHeight="1" spans="1:13">
      <c r="A17" s="246" t="s">
        <v>132</v>
      </c>
      <c r="B17" s="246" t="s">
        <v>133</v>
      </c>
      <c r="C17" s="235">
        <v>47540.02</v>
      </c>
      <c r="D17" s="235">
        <v>47540.02</v>
      </c>
      <c r="E17" s="235">
        <v>47540.02</v>
      </c>
      <c r="F17" s="235">
        <v>47540.02</v>
      </c>
      <c r="G17" s="235"/>
      <c r="H17" s="235"/>
      <c r="I17" s="235"/>
      <c r="J17" s="235"/>
      <c r="K17" s="235"/>
      <c r="L17" s="235"/>
      <c r="M17" s="235"/>
    </row>
    <row r="18" s="120" customFormat="1" ht="18" customHeight="1" spans="1:13">
      <c r="A18" s="246" t="s">
        <v>134</v>
      </c>
      <c r="B18" s="246" t="s">
        <v>135</v>
      </c>
      <c r="C18" s="235">
        <v>22417.44</v>
      </c>
      <c r="D18" s="235">
        <v>22417.44</v>
      </c>
      <c r="E18" s="235">
        <v>22417.44</v>
      </c>
      <c r="F18" s="235">
        <v>22417.44</v>
      </c>
      <c r="G18" s="235"/>
      <c r="H18" s="235"/>
      <c r="I18" s="235"/>
      <c r="J18" s="235"/>
      <c r="K18" s="235"/>
      <c r="L18" s="235"/>
      <c r="M18" s="235"/>
    </row>
    <row r="19" s="120" customFormat="1" ht="18" customHeight="1" spans="1:13">
      <c r="A19" s="246" t="s">
        <v>136</v>
      </c>
      <c r="B19" s="246" t="s">
        <v>137</v>
      </c>
      <c r="C19" s="235">
        <v>1270.08</v>
      </c>
      <c r="D19" s="235">
        <v>1270.08</v>
      </c>
      <c r="E19" s="235">
        <v>1270.08</v>
      </c>
      <c r="F19" s="235">
        <v>1270.08</v>
      </c>
      <c r="G19" s="235"/>
      <c r="H19" s="235"/>
      <c r="I19" s="235"/>
      <c r="J19" s="235"/>
      <c r="K19" s="235"/>
      <c r="L19" s="235"/>
      <c r="M19" s="235"/>
    </row>
    <row r="20" s="120" customFormat="1" ht="18" customHeight="1" spans="1:13">
      <c r="A20" s="244" t="s">
        <v>138</v>
      </c>
      <c r="B20" s="244" t="s">
        <v>139</v>
      </c>
      <c r="C20" s="235">
        <v>86400</v>
      </c>
      <c r="D20" s="235">
        <v>86400</v>
      </c>
      <c r="E20" s="235">
        <v>86400</v>
      </c>
      <c r="F20" s="235">
        <v>86400</v>
      </c>
      <c r="G20" s="235"/>
      <c r="H20" s="235"/>
      <c r="I20" s="235"/>
      <c r="J20" s="235"/>
      <c r="K20" s="235"/>
      <c r="L20" s="235"/>
      <c r="M20" s="235"/>
    </row>
    <row r="21" s="120" customFormat="1" ht="18" customHeight="1" spans="1:13">
      <c r="A21" s="245" t="s">
        <v>140</v>
      </c>
      <c r="B21" s="245" t="s">
        <v>141</v>
      </c>
      <c r="C21" s="235">
        <v>86400</v>
      </c>
      <c r="D21" s="235">
        <v>86400</v>
      </c>
      <c r="E21" s="235">
        <v>86400</v>
      </c>
      <c r="F21" s="235">
        <v>86400</v>
      </c>
      <c r="G21" s="235"/>
      <c r="H21" s="235"/>
      <c r="I21" s="235"/>
      <c r="J21" s="235"/>
      <c r="K21" s="235"/>
      <c r="L21" s="235"/>
      <c r="M21" s="235"/>
    </row>
    <row r="22" s="120" customFormat="1" ht="18" customHeight="1" spans="1:13">
      <c r="A22" s="246" t="s">
        <v>142</v>
      </c>
      <c r="B22" s="246" t="s">
        <v>143</v>
      </c>
      <c r="C22" s="235">
        <v>86400</v>
      </c>
      <c r="D22" s="235">
        <v>86400</v>
      </c>
      <c r="E22" s="235">
        <v>86400</v>
      </c>
      <c r="F22" s="235">
        <v>86400</v>
      </c>
      <c r="G22" s="235"/>
      <c r="H22" s="235"/>
      <c r="I22" s="235"/>
      <c r="J22" s="235"/>
      <c r="K22" s="235"/>
      <c r="L22" s="235"/>
      <c r="M22" s="235"/>
    </row>
    <row r="23" s="120" customFormat="1" ht="18" customHeight="1" spans="1:13">
      <c r="A23" s="247" t="s">
        <v>74</v>
      </c>
      <c r="B23" s="247"/>
      <c r="C23" s="236">
        <f>C8+C15+C20</f>
        <v>952535.79</v>
      </c>
      <c r="D23" s="236">
        <v>943520.46</v>
      </c>
      <c r="E23" s="236">
        <v>943520.46</v>
      </c>
      <c r="F23" s="236">
        <v>860700.34</v>
      </c>
      <c r="G23" s="236">
        <v>82820.12</v>
      </c>
      <c r="H23" s="236"/>
      <c r="I23" s="235">
        <f>J23</f>
        <v>9015.33</v>
      </c>
      <c r="J23" s="235">
        <f>L23</f>
        <v>9015.33</v>
      </c>
      <c r="K23" s="235"/>
      <c r="L23" s="235">
        <v>9015.33</v>
      </c>
      <c r="M23" s="235"/>
    </row>
  </sheetData>
  <sheetProtection formatCells="0" formatColumns="0" formatRows="0" insertRows="0" insertColumns="0" insertHyperlinks="0" deleteColumns="0" deleteRows="0" sort="0" autoFilter="0" pivotTables="0"/>
  <mergeCells count="14">
    <mergeCell ref="A2:M2"/>
    <mergeCell ref="A4:B4"/>
    <mergeCell ref="D4:H4"/>
    <mergeCell ref="I4:M4"/>
    <mergeCell ref="E5:G5"/>
    <mergeCell ref="J5:L5"/>
    <mergeCell ref="A23:B23"/>
    <mergeCell ref="A5:A6"/>
    <mergeCell ref="B5:B6"/>
    <mergeCell ref="C4:C6"/>
    <mergeCell ref="D5:D6"/>
    <mergeCell ref="H5:H6"/>
    <mergeCell ref="I5:I6"/>
    <mergeCell ref="M5:M6"/>
  </mergeCells>
  <printOptions horizontalCentered="1"/>
  <pageMargins left="0.393700787401575" right="0.393700787401575" top="0.511811023622047" bottom="0.511811023622047" header="0.31496062992126" footer="0.31496062992126"/>
  <pageSetup paperSize="9" scale="3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F8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D21" sqref="D21"/>
    </sheetView>
  </sheetViews>
  <sheetFormatPr defaultColWidth="9" defaultRowHeight="14.25" outlineLevelRow="7" outlineLevelCol="5"/>
  <cols>
    <col min="1" max="2" width="27.4285714285714" style="215" customWidth="1"/>
    <col min="3" max="3" width="17.2857142857143" style="216" customWidth="1"/>
    <col min="4" max="5" width="26.2857142857143" style="217" customWidth="1"/>
    <col min="6" max="6" width="18.7142857142857" style="217" customWidth="1"/>
    <col min="7" max="16384" width="9" style="69"/>
  </cols>
  <sheetData>
    <row r="1" ht="12" customHeight="1" spans="1:6">
      <c r="A1" s="218"/>
      <c r="B1" s="218"/>
      <c r="C1" s="111"/>
      <c r="D1" s="69"/>
      <c r="E1" s="69"/>
      <c r="F1" s="219"/>
    </row>
    <row r="2" ht="25.5" customHeight="1" spans="1:6">
      <c r="A2" s="220" t="s">
        <v>8</v>
      </c>
      <c r="B2" s="220"/>
      <c r="C2" s="220"/>
      <c r="D2" s="220"/>
      <c r="E2" s="221"/>
      <c r="F2" s="221"/>
    </row>
    <row r="3" ht="15.75" customHeight="1" spans="1:6">
      <c r="A3" s="222" t="str">
        <f>"部门名称："&amp;封面!$A$2</f>
        <v>部门名称：大理市红十字会</v>
      </c>
      <c r="B3" s="218"/>
      <c r="C3" s="111"/>
      <c r="D3" s="69"/>
      <c r="E3" s="69"/>
      <c r="F3" s="223" t="s">
        <v>20</v>
      </c>
    </row>
    <row r="4" s="214" customFormat="1" ht="19.5" customHeight="1" spans="1:6">
      <c r="A4" s="224" t="s">
        <v>189</v>
      </c>
      <c r="B4" s="225" t="s">
        <v>190</v>
      </c>
      <c r="C4" s="226" t="s">
        <v>191</v>
      </c>
      <c r="D4" s="227"/>
      <c r="E4" s="228"/>
      <c r="F4" s="225" t="s">
        <v>192</v>
      </c>
    </row>
    <row r="5" s="214" customFormat="1" ht="19.5" customHeight="1" spans="1:6">
      <c r="A5" s="229"/>
      <c r="B5" s="230"/>
      <c r="C5" s="231" t="s">
        <v>76</v>
      </c>
      <c r="D5" s="231" t="s">
        <v>193</v>
      </c>
      <c r="E5" s="231" t="s">
        <v>194</v>
      </c>
      <c r="F5" s="230"/>
    </row>
    <row r="6" s="214" customFormat="1" ht="15.95" customHeight="1" spans="1:6">
      <c r="A6" s="232" t="s">
        <v>195</v>
      </c>
      <c r="B6" s="232">
        <v>2</v>
      </c>
      <c r="C6" s="233" t="s">
        <v>196</v>
      </c>
      <c r="D6" s="232">
        <v>4</v>
      </c>
      <c r="E6" s="232">
        <v>5</v>
      </c>
      <c r="F6" s="232">
        <v>6</v>
      </c>
    </row>
    <row r="7" s="120" customFormat="1" ht="17.25" customHeight="1" spans="1:6">
      <c r="A7" s="234" t="s">
        <v>197</v>
      </c>
      <c r="B7" s="235"/>
      <c r="C7" s="236"/>
      <c r="D7" s="235"/>
      <c r="E7" s="235"/>
      <c r="F7" s="235"/>
    </row>
    <row r="8" s="120" customFormat="1" customHeight="1" spans="1:1">
      <c r="A8" s="120" t="s">
        <v>198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AC27"/>
  <sheetViews>
    <sheetView showZeros="0" view="pageBreakPreview" zoomScaleNormal="85" workbookViewId="0">
      <pane xSplit="2" ySplit="8" topLeftCell="C9" activePane="bottomRight" state="frozen"/>
      <selection/>
      <selection pane="topRight"/>
      <selection pane="bottomLeft"/>
      <selection pane="bottomRight" activeCell="Q28" sqref="Q28"/>
    </sheetView>
  </sheetViews>
  <sheetFormatPr defaultColWidth="10.447619047619" defaultRowHeight="14.25" customHeight="1"/>
  <cols>
    <col min="1" max="1" width="37.5428571428571" style="120" customWidth="1"/>
    <col min="2" max="2" width="24.152380952381" style="120" customWidth="1"/>
    <col min="3" max="3" width="30.3714285714286" style="120" customWidth="1"/>
    <col min="4" max="4" width="11.5904761904762" style="120" customWidth="1"/>
    <col min="5" max="5" width="21.7142857142857" style="120" customWidth="1"/>
    <col min="6" max="6" width="11.752380952381" style="120" customWidth="1"/>
    <col min="7" max="7" width="20.1428571428571" style="120" customWidth="1"/>
    <col min="8" max="8" width="21.6952380952381" style="120" customWidth="1"/>
    <col min="9" max="9" width="21.5428571428571" style="120" customWidth="1"/>
    <col min="10" max="11" width="21.6952380952381" style="120" customWidth="1"/>
    <col min="12" max="12" width="20.4571428571429" style="120" customWidth="1"/>
    <col min="13" max="14" width="21.6952380952381" style="120" customWidth="1"/>
    <col min="15" max="15" width="20.0761904761905" style="120" customWidth="1"/>
    <col min="16" max="16" width="17.1238095238095" style="120" customWidth="1"/>
    <col min="17" max="17" width="17.2952380952381" style="120" customWidth="1"/>
    <col min="18" max="22" width="21.6952380952381" style="120" customWidth="1"/>
    <col min="23" max="28" width="21.5428571428571" style="120" customWidth="1"/>
    <col min="29" max="29" width="21.6952380952381" style="120" customWidth="1"/>
    <col min="30" max="16384" width="10.447619047619" style="120"/>
  </cols>
  <sheetData>
    <row r="1" s="120" customFormat="1" ht="18.75" customHeight="1" spans="2:29">
      <c r="B1" s="194"/>
      <c r="D1" s="195"/>
      <c r="E1" s="195"/>
      <c r="F1" s="195"/>
      <c r="G1" s="195"/>
      <c r="H1" s="196"/>
      <c r="I1" s="196"/>
      <c r="J1" s="196"/>
      <c r="K1" s="196"/>
      <c r="L1" s="196"/>
      <c r="M1" s="196"/>
      <c r="N1" s="196"/>
      <c r="O1" s="206"/>
      <c r="P1" s="206"/>
      <c r="Q1" s="196"/>
      <c r="U1" s="194"/>
      <c r="W1" s="208"/>
      <c r="X1" s="208"/>
      <c r="Y1" s="208"/>
      <c r="Z1" s="208"/>
      <c r="AA1" s="208"/>
      <c r="AB1" s="208"/>
      <c r="AC1" s="208"/>
    </row>
    <row r="2" s="120" customFormat="1" ht="39.75" customHeight="1" spans="1:29">
      <c r="A2" s="197" t="s">
        <v>9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</row>
    <row r="3" s="120" customFormat="1" ht="18.75" customHeight="1" spans="1:29">
      <c r="A3" s="198" t="str">
        <f>"部门名称："&amp;"大理市红十字会"</f>
        <v>部门名称：大理市红十字会</v>
      </c>
      <c r="B3" s="198"/>
      <c r="C3" s="198"/>
      <c r="D3" s="198"/>
      <c r="E3" s="198"/>
      <c r="F3" s="198"/>
      <c r="G3" s="198"/>
      <c r="H3" s="199"/>
      <c r="I3" s="199"/>
      <c r="J3" s="199"/>
      <c r="K3" s="199"/>
      <c r="L3" s="199"/>
      <c r="M3" s="199"/>
      <c r="N3" s="199"/>
      <c r="O3" s="207"/>
      <c r="P3" s="207"/>
      <c r="Q3" s="199"/>
      <c r="R3" s="209"/>
      <c r="S3" s="209"/>
      <c r="T3" s="209"/>
      <c r="U3" s="210"/>
      <c r="V3" s="209"/>
      <c r="W3" s="211"/>
      <c r="X3" s="211"/>
      <c r="Y3" s="211"/>
      <c r="Z3" s="211"/>
      <c r="AA3" s="211"/>
      <c r="AB3" s="211"/>
      <c r="AC3" s="211" t="s">
        <v>20</v>
      </c>
    </row>
    <row r="4" s="120" customFormat="1" ht="30" customHeight="1" spans="1:29">
      <c r="A4" s="141" t="s">
        <v>199</v>
      </c>
      <c r="B4" s="141" t="s">
        <v>200</v>
      </c>
      <c r="C4" s="141" t="s">
        <v>201</v>
      </c>
      <c r="D4" s="141" t="s">
        <v>202</v>
      </c>
      <c r="E4" s="141" t="s">
        <v>203</v>
      </c>
      <c r="F4" s="141" t="s">
        <v>204</v>
      </c>
      <c r="G4" s="141" t="s">
        <v>205</v>
      </c>
      <c r="H4" s="142" t="s">
        <v>74</v>
      </c>
      <c r="I4" s="142" t="s">
        <v>75</v>
      </c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 t="s">
        <v>62</v>
      </c>
      <c r="Y4" s="142"/>
      <c r="Z4" s="142"/>
      <c r="AA4" s="142"/>
      <c r="AB4" s="142"/>
      <c r="AC4" s="142"/>
    </row>
    <row r="5" s="120" customFormat="1" ht="30" customHeight="1" spans="1:29">
      <c r="A5" s="141"/>
      <c r="B5" s="141"/>
      <c r="C5" s="141"/>
      <c r="D5" s="141"/>
      <c r="E5" s="141"/>
      <c r="F5" s="141"/>
      <c r="G5" s="141"/>
      <c r="H5" s="142"/>
      <c r="I5" s="142" t="s">
        <v>76</v>
      </c>
      <c r="J5" s="142" t="s">
        <v>77</v>
      </c>
      <c r="K5" s="142"/>
      <c r="L5" s="142"/>
      <c r="M5" s="142"/>
      <c r="N5" s="142"/>
      <c r="O5" s="141" t="s">
        <v>78</v>
      </c>
      <c r="P5" s="141" t="s">
        <v>79</v>
      </c>
      <c r="Q5" s="141" t="s">
        <v>80</v>
      </c>
      <c r="R5" s="142" t="s">
        <v>81</v>
      </c>
      <c r="S5" s="142"/>
      <c r="T5" s="142"/>
      <c r="U5" s="142"/>
      <c r="V5" s="142"/>
      <c r="W5" s="142"/>
      <c r="X5" s="212" t="s">
        <v>76</v>
      </c>
      <c r="Y5" s="212" t="s">
        <v>77</v>
      </c>
      <c r="Z5" s="212" t="s">
        <v>78</v>
      </c>
      <c r="AA5" s="212" t="s">
        <v>79</v>
      </c>
      <c r="AB5" s="212" t="s">
        <v>80</v>
      </c>
      <c r="AC5" s="212" t="s">
        <v>81</v>
      </c>
    </row>
    <row r="6" s="120" customFormat="1" ht="30" customHeight="1" spans="1:29">
      <c r="A6" s="141"/>
      <c r="B6" s="141"/>
      <c r="C6" s="141"/>
      <c r="D6" s="141"/>
      <c r="E6" s="141"/>
      <c r="F6" s="141"/>
      <c r="G6" s="141"/>
      <c r="H6" s="142"/>
      <c r="I6" s="141"/>
      <c r="J6" s="141" t="s">
        <v>206</v>
      </c>
      <c r="K6" s="141" t="s">
        <v>207</v>
      </c>
      <c r="L6" s="141" t="s">
        <v>208</v>
      </c>
      <c r="M6" s="141" t="s">
        <v>209</v>
      </c>
      <c r="N6" s="141" t="s">
        <v>210</v>
      </c>
      <c r="O6" s="141"/>
      <c r="P6" s="141"/>
      <c r="Q6" s="141"/>
      <c r="R6" s="141" t="s">
        <v>76</v>
      </c>
      <c r="S6" s="141" t="s">
        <v>83</v>
      </c>
      <c r="T6" s="141" t="s">
        <v>211</v>
      </c>
      <c r="U6" s="141" t="s">
        <v>85</v>
      </c>
      <c r="V6" s="141" t="s">
        <v>86</v>
      </c>
      <c r="W6" s="141" t="s">
        <v>87</v>
      </c>
      <c r="X6" s="141"/>
      <c r="Y6" s="141"/>
      <c r="Z6" s="141"/>
      <c r="AA6" s="141"/>
      <c r="AB6" s="141"/>
      <c r="AC6" s="141"/>
    </row>
    <row r="7" s="120" customFormat="1" ht="19.5" customHeight="1" spans="1:29">
      <c r="A7" s="200">
        <v>1</v>
      </c>
      <c r="B7" s="200">
        <v>2</v>
      </c>
      <c r="C7" s="200">
        <v>3</v>
      </c>
      <c r="D7" s="200">
        <v>4</v>
      </c>
      <c r="E7" s="200">
        <v>5</v>
      </c>
      <c r="F7" s="200">
        <v>6</v>
      </c>
      <c r="G7" s="200">
        <v>7</v>
      </c>
      <c r="H7" s="201" t="s">
        <v>212</v>
      </c>
      <c r="I7" s="201" t="s">
        <v>213</v>
      </c>
      <c r="J7" s="201">
        <v>10</v>
      </c>
      <c r="K7" s="200">
        <v>11</v>
      </c>
      <c r="L7" s="201">
        <v>12</v>
      </c>
      <c r="M7" s="200">
        <v>13</v>
      </c>
      <c r="N7" s="201">
        <v>14</v>
      </c>
      <c r="O7" s="200">
        <v>15</v>
      </c>
      <c r="P7" s="201">
        <v>16</v>
      </c>
      <c r="Q7" s="200">
        <v>17</v>
      </c>
      <c r="R7" s="200" t="s">
        <v>113</v>
      </c>
      <c r="S7" s="200">
        <v>19</v>
      </c>
      <c r="T7" s="200">
        <v>20</v>
      </c>
      <c r="U7" s="200">
        <v>21</v>
      </c>
      <c r="V7" s="200">
        <v>22</v>
      </c>
      <c r="W7" s="200">
        <v>23</v>
      </c>
      <c r="X7" s="200" t="s">
        <v>214</v>
      </c>
      <c r="Y7" s="200">
        <v>25</v>
      </c>
      <c r="Z7" s="200">
        <v>26</v>
      </c>
      <c r="AA7" s="200">
        <v>27</v>
      </c>
      <c r="AB7" s="200">
        <v>28</v>
      </c>
      <c r="AC7" s="200">
        <v>29</v>
      </c>
    </row>
    <row r="8" s="120" customFormat="1" ht="21" customHeight="1" spans="1:29">
      <c r="A8" s="184" t="s">
        <v>0</v>
      </c>
      <c r="B8" s="184"/>
      <c r="C8" s="184"/>
      <c r="D8" s="184"/>
      <c r="E8" s="184"/>
      <c r="F8" s="184"/>
      <c r="G8" s="184"/>
      <c r="H8" s="202">
        <f>H27</f>
        <v>952535.79</v>
      </c>
      <c r="I8" s="202">
        <v>943520.46</v>
      </c>
      <c r="J8" s="202">
        <v>943520.46</v>
      </c>
      <c r="K8" s="202">
        <v>283056.14</v>
      </c>
      <c r="L8" s="202"/>
      <c r="M8" s="202">
        <v>660464.32</v>
      </c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>
        <f>Y8</f>
        <v>9015.33</v>
      </c>
      <c r="Y8" s="202">
        <v>9015.33</v>
      </c>
      <c r="Z8" s="202"/>
      <c r="AA8" s="202"/>
      <c r="AB8" s="202"/>
      <c r="AC8" s="202"/>
    </row>
    <row r="9" s="120" customFormat="1" ht="21" customHeight="1" spans="1:29">
      <c r="A9" s="203" t="s">
        <v>0</v>
      </c>
      <c r="B9" s="184" t="s">
        <v>215</v>
      </c>
      <c r="C9" s="184" t="s">
        <v>143</v>
      </c>
      <c r="D9" s="184" t="s">
        <v>142</v>
      </c>
      <c r="E9" s="184" t="s">
        <v>143</v>
      </c>
      <c r="F9" s="184" t="s">
        <v>216</v>
      </c>
      <c r="G9" s="184" t="s">
        <v>143</v>
      </c>
      <c r="H9" s="202">
        <v>86400</v>
      </c>
      <c r="I9" s="202">
        <v>86400</v>
      </c>
      <c r="J9" s="202">
        <v>86400</v>
      </c>
      <c r="K9" s="202">
        <v>25920</v>
      </c>
      <c r="L9" s="202"/>
      <c r="M9" s="202">
        <v>60480</v>
      </c>
      <c r="N9" s="202"/>
      <c r="O9" s="202"/>
      <c r="P9" s="202"/>
      <c r="Q9" s="202"/>
      <c r="R9" s="202"/>
      <c r="S9" s="202"/>
      <c r="T9" s="202"/>
      <c r="U9" s="202"/>
      <c r="V9" s="202"/>
      <c r="W9" s="202"/>
      <c r="X9" s="202"/>
      <c r="Y9" s="202"/>
      <c r="Z9" s="202"/>
      <c r="AA9" s="202"/>
      <c r="AB9" s="213"/>
      <c r="AC9" s="213"/>
    </row>
    <row r="10" s="120" customFormat="1" ht="21" customHeight="1" spans="1:29">
      <c r="A10" s="203" t="s">
        <v>0</v>
      </c>
      <c r="B10" s="184" t="s">
        <v>217</v>
      </c>
      <c r="C10" s="184" t="s">
        <v>218</v>
      </c>
      <c r="D10" s="184" t="s">
        <v>124</v>
      </c>
      <c r="E10" s="184" t="s">
        <v>125</v>
      </c>
      <c r="F10" s="184" t="s">
        <v>219</v>
      </c>
      <c r="G10" s="184" t="s">
        <v>220</v>
      </c>
      <c r="H10" s="202">
        <v>270000</v>
      </c>
      <c r="I10" s="202">
        <v>270000</v>
      </c>
      <c r="J10" s="202">
        <v>270000</v>
      </c>
      <c r="K10" s="202">
        <v>81000</v>
      </c>
      <c r="L10" s="202"/>
      <c r="M10" s="202">
        <v>189000</v>
      </c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202"/>
      <c r="AA10" s="202"/>
      <c r="AB10" s="213"/>
      <c r="AC10" s="213"/>
    </row>
    <row r="11" s="120" customFormat="1" ht="21" customHeight="1" spans="1:29">
      <c r="A11" s="203" t="s">
        <v>0</v>
      </c>
      <c r="B11" s="184" t="s">
        <v>217</v>
      </c>
      <c r="C11" s="184" t="s">
        <v>218</v>
      </c>
      <c r="D11" s="184" t="s">
        <v>124</v>
      </c>
      <c r="E11" s="184" t="s">
        <v>125</v>
      </c>
      <c r="F11" s="184" t="s">
        <v>221</v>
      </c>
      <c r="G11" s="184" t="s">
        <v>222</v>
      </c>
      <c r="H11" s="202">
        <v>240756</v>
      </c>
      <c r="I11" s="202">
        <v>240756</v>
      </c>
      <c r="J11" s="202">
        <v>240756</v>
      </c>
      <c r="K11" s="202">
        <v>72226.8</v>
      </c>
      <c r="L11" s="202"/>
      <c r="M11" s="202">
        <v>168529.2</v>
      </c>
      <c r="N11" s="202"/>
      <c r="O11" s="202"/>
      <c r="P11" s="202"/>
      <c r="Q11" s="202"/>
      <c r="R11" s="202"/>
      <c r="S11" s="202"/>
      <c r="T11" s="202"/>
      <c r="U11" s="202"/>
      <c r="V11" s="202"/>
      <c r="W11" s="202"/>
      <c r="X11" s="202"/>
      <c r="Y11" s="202"/>
      <c r="Z11" s="202"/>
      <c r="AA11" s="202"/>
      <c r="AB11" s="213"/>
      <c r="AC11" s="213"/>
    </row>
    <row r="12" s="120" customFormat="1" ht="21" customHeight="1" spans="1:29">
      <c r="A12" s="203" t="s">
        <v>0</v>
      </c>
      <c r="B12" s="184" t="s">
        <v>217</v>
      </c>
      <c r="C12" s="184" t="s">
        <v>218</v>
      </c>
      <c r="D12" s="184" t="s">
        <v>124</v>
      </c>
      <c r="E12" s="184" t="s">
        <v>125</v>
      </c>
      <c r="F12" s="184" t="s">
        <v>221</v>
      </c>
      <c r="G12" s="184" t="s">
        <v>222</v>
      </c>
      <c r="H12" s="202">
        <v>68100</v>
      </c>
      <c r="I12" s="202">
        <v>68100</v>
      </c>
      <c r="J12" s="202">
        <v>68100</v>
      </c>
      <c r="K12" s="202">
        <v>20430</v>
      </c>
      <c r="L12" s="202"/>
      <c r="M12" s="202">
        <v>47670</v>
      </c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  <c r="AA12" s="202"/>
      <c r="AB12" s="213"/>
      <c r="AC12" s="213"/>
    </row>
    <row r="13" s="120" customFormat="1" ht="21" customHeight="1" spans="1:29">
      <c r="A13" s="203" t="s">
        <v>0</v>
      </c>
      <c r="B13" s="184" t="s">
        <v>217</v>
      </c>
      <c r="C13" s="184" t="s">
        <v>218</v>
      </c>
      <c r="D13" s="184" t="s">
        <v>124</v>
      </c>
      <c r="E13" s="184" t="s">
        <v>125</v>
      </c>
      <c r="F13" s="184" t="s">
        <v>221</v>
      </c>
      <c r="G13" s="184" t="s">
        <v>222</v>
      </c>
      <c r="H13" s="202">
        <v>120</v>
      </c>
      <c r="I13" s="202">
        <v>120</v>
      </c>
      <c r="J13" s="202">
        <v>120</v>
      </c>
      <c r="K13" s="202">
        <v>36</v>
      </c>
      <c r="L13" s="202"/>
      <c r="M13" s="202">
        <v>84</v>
      </c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202"/>
      <c r="Y13" s="202"/>
      <c r="Z13" s="202"/>
      <c r="AA13" s="202"/>
      <c r="AB13" s="213"/>
      <c r="AC13" s="213"/>
    </row>
    <row r="14" s="120" customFormat="1" ht="21" customHeight="1" spans="1:29">
      <c r="A14" s="203" t="s">
        <v>0</v>
      </c>
      <c r="B14" s="184" t="s">
        <v>217</v>
      </c>
      <c r="C14" s="184" t="s">
        <v>218</v>
      </c>
      <c r="D14" s="184" t="s">
        <v>124</v>
      </c>
      <c r="E14" s="184" t="s">
        <v>125</v>
      </c>
      <c r="F14" s="184" t="s">
        <v>223</v>
      </c>
      <c r="G14" s="184" t="s">
        <v>224</v>
      </c>
      <c r="H14" s="202">
        <v>22500</v>
      </c>
      <c r="I14" s="202">
        <v>22500</v>
      </c>
      <c r="J14" s="202">
        <v>22500</v>
      </c>
      <c r="K14" s="202">
        <v>6750</v>
      </c>
      <c r="L14" s="202"/>
      <c r="M14" s="202">
        <v>15750</v>
      </c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  <c r="Z14" s="202"/>
      <c r="AA14" s="202"/>
      <c r="AB14" s="213"/>
      <c r="AC14" s="213"/>
    </row>
    <row r="15" s="120" customFormat="1" ht="30" customHeight="1" spans="1:29">
      <c r="A15" s="203" t="s">
        <v>0</v>
      </c>
      <c r="B15" s="184" t="s">
        <v>225</v>
      </c>
      <c r="C15" s="184" t="s">
        <v>226</v>
      </c>
      <c r="D15" s="184" t="s">
        <v>120</v>
      </c>
      <c r="E15" s="184" t="s">
        <v>121</v>
      </c>
      <c r="F15" s="184" t="s">
        <v>227</v>
      </c>
      <c r="G15" s="184" t="s">
        <v>228</v>
      </c>
      <c r="H15" s="202">
        <v>101596.8</v>
      </c>
      <c r="I15" s="202">
        <v>101596.8</v>
      </c>
      <c r="J15" s="202">
        <v>101596.8</v>
      </c>
      <c r="K15" s="202">
        <v>30479.04</v>
      </c>
      <c r="L15" s="202"/>
      <c r="M15" s="202">
        <v>71117.76</v>
      </c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202"/>
      <c r="Y15" s="202"/>
      <c r="Z15" s="202"/>
      <c r="AA15" s="202"/>
      <c r="AB15" s="213"/>
      <c r="AC15" s="213"/>
    </row>
    <row r="16" s="120" customFormat="1" ht="21" customHeight="1" spans="1:29">
      <c r="A16" s="203" t="s">
        <v>0</v>
      </c>
      <c r="B16" s="184" t="s">
        <v>225</v>
      </c>
      <c r="C16" s="184" t="s">
        <v>226</v>
      </c>
      <c r="D16" s="184" t="s">
        <v>132</v>
      </c>
      <c r="E16" s="184" t="s">
        <v>133</v>
      </c>
      <c r="F16" s="184" t="s">
        <v>229</v>
      </c>
      <c r="G16" s="184" t="s">
        <v>230</v>
      </c>
      <c r="H16" s="202">
        <v>1680</v>
      </c>
      <c r="I16" s="202">
        <v>1680</v>
      </c>
      <c r="J16" s="202">
        <v>1680</v>
      </c>
      <c r="K16" s="202">
        <v>504</v>
      </c>
      <c r="L16" s="202"/>
      <c r="M16" s="202">
        <v>1176</v>
      </c>
      <c r="N16" s="202"/>
      <c r="O16" s="202"/>
      <c r="P16" s="202"/>
      <c r="Q16" s="202"/>
      <c r="R16" s="202"/>
      <c r="S16" s="202"/>
      <c r="T16" s="202"/>
      <c r="U16" s="202"/>
      <c r="V16" s="202"/>
      <c r="W16" s="202"/>
      <c r="X16" s="202"/>
      <c r="Y16" s="202"/>
      <c r="Z16" s="202"/>
      <c r="AA16" s="202"/>
      <c r="AB16" s="213"/>
      <c r="AC16" s="213"/>
    </row>
    <row r="17" s="120" customFormat="1" ht="21" customHeight="1" spans="1:29">
      <c r="A17" s="203" t="s">
        <v>0</v>
      </c>
      <c r="B17" s="184" t="s">
        <v>225</v>
      </c>
      <c r="C17" s="184" t="s">
        <v>226</v>
      </c>
      <c r="D17" s="184" t="s">
        <v>132</v>
      </c>
      <c r="E17" s="184" t="s">
        <v>133</v>
      </c>
      <c r="F17" s="184" t="s">
        <v>229</v>
      </c>
      <c r="G17" s="184" t="s">
        <v>230</v>
      </c>
      <c r="H17" s="202">
        <v>45860.02</v>
      </c>
      <c r="I17" s="202">
        <v>45860.02</v>
      </c>
      <c r="J17" s="202">
        <v>45860.02</v>
      </c>
      <c r="K17" s="202">
        <v>13758.01</v>
      </c>
      <c r="L17" s="202"/>
      <c r="M17" s="202">
        <v>32102.01</v>
      </c>
      <c r="N17" s="202"/>
      <c r="O17" s="202"/>
      <c r="P17" s="202"/>
      <c r="Q17" s="202"/>
      <c r="R17" s="202"/>
      <c r="S17" s="202"/>
      <c r="T17" s="202"/>
      <c r="U17" s="202"/>
      <c r="V17" s="202"/>
      <c r="W17" s="202"/>
      <c r="X17" s="202"/>
      <c r="Y17" s="202"/>
      <c r="Z17" s="202"/>
      <c r="AA17" s="202"/>
      <c r="AB17" s="213"/>
      <c r="AC17" s="213"/>
    </row>
    <row r="18" s="120" customFormat="1" ht="21" customHeight="1" spans="1:29">
      <c r="A18" s="203" t="s">
        <v>0</v>
      </c>
      <c r="B18" s="184" t="s">
        <v>225</v>
      </c>
      <c r="C18" s="184" t="s">
        <v>226</v>
      </c>
      <c r="D18" s="184" t="s">
        <v>134</v>
      </c>
      <c r="E18" s="184" t="s">
        <v>135</v>
      </c>
      <c r="F18" s="184" t="s">
        <v>231</v>
      </c>
      <c r="G18" s="184" t="s">
        <v>232</v>
      </c>
      <c r="H18" s="202">
        <v>22417.44</v>
      </c>
      <c r="I18" s="202">
        <v>22417.44</v>
      </c>
      <c r="J18" s="202">
        <v>22417.44</v>
      </c>
      <c r="K18" s="202">
        <v>6725.23</v>
      </c>
      <c r="L18" s="202"/>
      <c r="M18" s="202">
        <v>15692.21</v>
      </c>
      <c r="N18" s="202"/>
      <c r="O18" s="202"/>
      <c r="P18" s="202"/>
      <c r="Q18" s="202"/>
      <c r="R18" s="202"/>
      <c r="S18" s="202"/>
      <c r="T18" s="202"/>
      <c r="U18" s="202"/>
      <c r="V18" s="202"/>
      <c r="W18" s="202"/>
      <c r="X18" s="202"/>
      <c r="Y18" s="202"/>
      <c r="Z18" s="202"/>
      <c r="AA18" s="202"/>
      <c r="AB18" s="213"/>
      <c r="AC18" s="213"/>
    </row>
    <row r="19" s="120" customFormat="1" ht="27" customHeight="1" spans="1:29">
      <c r="A19" s="203" t="s">
        <v>0</v>
      </c>
      <c r="B19" s="184" t="s">
        <v>225</v>
      </c>
      <c r="C19" s="184" t="s">
        <v>226</v>
      </c>
      <c r="D19" s="184" t="s">
        <v>136</v>
      </c>
      <c r="E19" s="184" t="s">
        <v>137</v>
      </c>
      <c r="F19" s="184" t="s">
        <v>233</v>
      </c>
      <c r="G19" s="184" t="s">
        <v>234</v>
      </c>
      <c r="H19" s="202">
        <v>1270.08</v>
      </c>
      <c r="I19" s="202">
        <v>1270.08</v>
      </c>
      <c r="J19" s="202">
        <v>1270.08</v>
      </c>
      <c r="K19" s="202">
        <v>381.02</v>
      </c>
      <c r="L19" s="202"/>
      <c r="M19" s="202">
        <v>889.06</v>
      </c>
      <c r="N19" s="202"/>
      <c r="O19" s="202"/>
      <c r="P19" s="202"/>
      <c r="Q19" s="202"/>
      <c r="R19" s="202"/>
      <c r="S19" s="202"/>
      <c r="T19" s="202"/>
      <c r="U19" s="202"/>
      <c r="V19" s="202"/>
      <c r="W19" s="202"/>
      <c r="X19" s="202"/>
      <c r="Y19" s="202"/>
      <c r="Z19" s="202"/>
      <c r="AA19" s="202"/>
      <c r="AB19" s="213"/>
      <c r="AC19" s="213"/>
    </row>
    <row r="20" s="120" customFormat="1" ht="21" customHeight="1" spans="1:29">
      <c r="A20" s="203" t="s">
        <v>0</v>
      </c>
      <c r="B20" s="184" t="s">
        <v>235</v>
      </c>
      <c r="C20" s="184" t="s">
        <v>236</v>
      </c>
      <c r="D20" s="184" t="s">
        <v>124</v>
      </c>
      <c r="E20" s="184" t="s">
        <v>125</v>
      </c>
      <c r="F20" s="184" t="s">
        <v>237</v>
      </c>
      <c r="G20" s="184" t="s">
        <v>238</v>
      </c>
      <c r="H20" s="202">
        <v>54000</v>
      </c>
      <c r="I20" s="202">
        <v>54000</v>
      </c>
      <c r="J20" s="202">
        <v>54000</v>
      </c>
      <c r="K20" s="202">
        <v>16200</v>
      </c>
      <c r="L20" s="202"/>
      <c r="M20" s="202">
        <v>37800</v>
      </c>
      <c r="N20" s="202"/>
      <c r="O20" s="202"/>
      <c r="P20" s="202"/>
      <c r="Q20" s="202"/>
      <c r="R20" s="202"/>
      <c r="S20" s="202"/>
      <c r="T20" s="202"/>
      <c r="U20" s="202"/>
      <c r="V20" s="202"/>
      <c r="W20" s="202"/>
      <c r="X20" s="202"/>
      <c r="Y20" s="202"/>
      <c r="Z20" s="202"/>
      <c r="AA20" s="202"/>
      <c r="AB20" s="213"/>
      <c r="AC20" s="213"/>
    </row>
    <row r="21" s="120" customFormat="1" ht="21" customHeight="1" spans="1:29">
      <c r="A21" s="203" t="s">
        <v>0</v>
      </c>
      <c r="B21" s="184" t="s">
        <v>239</v>
      </c>
      <c r="C21" s="184" t="s">
        <v>240</v>
      </c>
      <c r="D21" s="184" t="s">
        <v>124</v>
      </c>
      <c r="E21" s="184" t="s">
        <v>125</v>
      </c>
      <c r="F21" s="184" t="s">
        <v>241</v>
      </c>
      <c r="G21" s="184" t="s">
        <v>240</v>
      </c>
      <c r="H21" s="202">
        <v>10665.12</v>
      </c>
      <c r="I21" s="202">
        <v>10665.12</v>
      </c>
      <c r="J21" s="202">
        <v>10665.12</v>
      </c>
      <c r="K21" s="202">
        <v>3199.54</v>
      </c>
      <c r="L21" s="202"/>
      <c r="M21" s="202">
        <v>7465.58</v>
      </c>
      <c r="N21" s="202"/>
      <c r="O21" s="202"/>
      <c r="P21" s="202"/>
      <c r="Q21" s="202"/>
      <c r="R21" s="202"/>
      <c r="S21" s="202"/>
      <c r="T21" s="202"/>
      <c r="U21" s="202"/>
      <c r="V21" s="202"/>
      <c r="W21" s="202"/>
      <c r="X21" s="202"/>
      <c r="Y21" s="202"/>
      <c r="Z21" s="202"/>
      <c r="AA21" s="202"/>
      <c r="AB21" s="213"/>
      <c r="AC21" s="213"/>
    </row>
    <row r="22" s="120" customFormat="1" ht="21" customHeight="1" spans="1:29">
      <c r="A22" s="203" t="s">
        <v>0</v>
      </c>
      <c r="B22" s="184" t="s">
        <v>242</v>
      </c>
      <c r="C22" s="184" t="s">
        <v>243</v>
      </c>
      <c r="D22" s="184" t="s">
        <v>124</v>
      </c>
      <c r="E22" s="184" t="s">
        <v>125</v>
      </c>
      <c r="F22" s="184" t="s">
        <v>244</v>
      </c>
      <c r="G22" s="184" t="s">
        <v>245</v>
      </c>
      <c r="H22" s="202">
        <v>15355</v>
      </c>
      <c r="I22" s="202">
        <v>15355</v>
      </c>
      <c r="J22" s="202">
        <v>15355</v>
      </c>
      <c r="K22" s="202">
        <v>4606.5</v>
      </c>
      <c r="L22" s="202"/>
      <c r="M22" s="202">
        <v>10748.5</v>
      </c>
      <c r="N22" s="202"/>
      <c r="O22" s="202"/>
      <c r="P22" s="202"/>
      <c r="Q22" s="202"/>
      <c r="R22" s="202"/>
      <c r="S22" s="202"/>
      <c r="T22" s="202"/>
      <c r="U22" s="202"/>
      <c r="V22" s="202"/>
      <c r="W22" s="202"/>
      <c r="X22" s="202"/>
      <c r="Y22" s="202"/>
      <c r="Z22" s="202"/>
      <c r="AA22" s="202"/>
      <c r="AB22" s="213"/>
      <c r="AC22" s="213"/>
    </row>
    <row r="23" s="120" customFormat="1" ht="21" customHeight="1" spans="1:29">
      <c r="A23" s="203" t="s">
        <v>0</v>
      </c>
      <c r="B23" s="184" t="s">
        <v>242</v>
      </c>
      <c r="C23" s="184" t="s">
        <v>243</v>
      </c>
      <c r="D23" s="184" t="s">
        <v>124</v>
      </c>
      <c r="E23" s="184" t="s">
        <v>125</v>
      </c>
      <c r="F23" s="184" t="s">
        <v>246</v>
      </c>
      <c r="G23" s="184" t="s">
        <v>247</v>
      </c>
      <c r="H23" s="202">
        <v>600</v>
      </c>
      <c r="I23" s="202">
        <v>600</v>
      </c>
      <c r="J23" s="202">
        <v>600</v>
      </c>
      <c r="K23" s="202">
        <v>180</v>
      </c>
      <c r="L23" s="202"/>
      <c r="M23" s="202">
        <v>420</v>
      </c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2"/>
      <c r="Z23" s="202"/>
      <c r="AA23" s="202"/>
      <c r="AB23" s="213"/>
      <c r="AC23" s="213"/>
    </row>
    <row r="24" s="120" customFormat="1" ht="21" customHeight="1" spans="1:29">
      <c r="A24" s="203" t="s">
        <v>0</v>
      </c>
      <c r="B24" s="184" t="s">
        <v>242</v>
      </c>
      <c r="C24" s="184" t="s">
        <v>243</v>
      </c>
      <c r="D24" s="184" t="s">
        <v>124</v>
      </c>
      <c r="E24" s="184" t="s">
        <v>125</v>
      </c>
      <c r="F24" s="184" t="s">
        <v>248</v>
      </c>
      <c r="G24" s="184" t="s">
        <v>249</v>
      </c>
      <c r="H24" s="202">
        <v>2000</v>
      </c>
      <c r="I24" s="202">
        <v>2000</v>
      </c>
      <c r="J24" s="202">
        <v>2000</v>
      </c>
      <c r="K24" s="202">
        <v>600</v>
      </c>
      <c r="L24" s="202"/>
      <c r="M24" s="202">
        <v>1400</v>
      </c>
      <c r="N24" s="202"/>
      <c r="O24" s="202"/>
      <c r="P24" s="202"/>
      <c r="Q24" s="202"/>
      <c r="R24" s="202"/>
      <c r="S24" s="202"/>
      <c r="T24" s="202"/>
      <c r="U24" s="202"/>
      <c r="V24" s="202"/>
      <c r="W24" s="202"/>
      <c r="X24" s="202"/>
      <c r="Y24" s="202"/>
      <c r="Z24" s="202"/>
      <c r="AA24" s="202"/>
      <c r="AB24" s="213"/>
      <c r="AC24" s="213"/>
    </row>
    <row r="25" s="120" customFormat="1" ht="21" customHeight="1" spans="1:29">
      <c r="A25" s="203" t="s">
        <v>0</v>
      </c>
      <c r="B25" s="184" t="s">
        <v>250</v>
      </c>
      <c r="C25" s="184" t="s">
        <v>251</v>
      </c>
      <c r="D25" s="184" t="s">
        <v>118</v>
      </c>
      <c r="E25" s="184" t="s">
        <v>119</v>
      </c>
      <c r="F25" s="184" t="s">
        <v>252</v>
      </c>
      <c r="G25" s="184" t="s">
        <v>253</v>
      </c>
      <c r="H25" s="202">
        <v>200</v>
      </c>
      <c r="I25" s="202">
        <v>200</v>
      </c>
      <c r="J25" s="202">
        <v>200</v>
      </c>
      <c r="K25" s="202">
        <v>60</v>
      </c>
      <c r="L25" s="202"/>
      <c r="M25" s="202">
        <v>140</v>
      </c>
      <c r="N25" s="202"/>
      <c r="O25" s="202"/>
      <c r="P25" s="202"/>
      <c r="Q25" s="202"/>
      <c r="R25" s="202"/>
      <c r="S25" s="202"/>
      <c r="T25" s="202"/>
      <c r="U25" s="202"/>
      <c r="V25" s="202"/>
      <c r="W25" s="202"/>
      <c r="X25" s="202"/>
      <c r="Y25" s="202"/>
      <c r="Z25" s="202"/>
      <c r="AA25" s="202"/>
      <c r="AB25" s="213"/>
      <c r="AC25" s="213"/>
    </row>
    <row r="26" s="120" customFormat="1" ht="21" customHeight="1" spans="1:29">
      <c r="A26" s="203" t="s">
        <v>0</v>
      </c>
      <c r="B26" s="184" t="s">
        <v>254</v>
      </c>
      <c r="C26" s="184" t="s">
        <v>255</v>
      </c>
      <c r="D26" s="184" t="s">
        <v>126</v>
      </c>
      <c r="E26" s="184" t="s">
        <v>127</v>
      </c>
      <c r="F26" s="184" t="s">
        <v>245</v>
      </c>
      <c r="G26" s="184" t="s">
        <v>245</v>
      </c>
      <c r="H26" s="202">
        <v>9015.33</v>
      </c>
      <c r="I26" s="202"/>
      <c r="J26" s="202"/>
      <c r="K26" s="202"/>
      <c r="L26" s="202"/>
      <c r="M26" s="202"/>
      <c r="N26" s="202"/>
      <c r="O26" s="202"/>
      <c r="P26" s="202"/>
      <c r="Q26" s="202"/>
      <c r="R26" s="202"/>
      <c r="S26" s="202"/>
      <c r="T26" s="202"/>
      <c r="U26" s="202"/>
      <c r="V26" s="202"/>
      <c r="W26" s="202"/>
      <c r="X26" s="202">
        <f>Y26</f>
        <v>9015.33</v>
      </c>
      <c r="Y26" s="202">
        <v>9015.33</v>
      </c>
      <c r="Z26" s="202"/>
      <c r="AA26" s="202"/>
      <c r="AB26" s="213"/>
      <c r="AC26" s="213"/>
    </row>
    <row r="27" s="120" customFormat="1" ht="21" customHeight="1" spans="1:29">
      <c r="A27" s="204" t="s">
        <v>74</v>
      </c>
      <c r="B27" s="204"/>
      <c r="C27" s="204"/>
      <c r="D27" s="204"/>
      <c r="E27" s="204"/>
      <c r="F27" s="204"/>
      <c r="G27" s="204"/>
      <c r="H27" s="205">
        <f>SUM(H9:H26)</f>
        <v>952535.79</v>
      </c>
      <c r="I27" s="205">
        <v>943520.46</v>
      </c>
      <c r="J27" s="205">
        <v>943520.46</v>
      </c>
      <c r="K27" s="205">
        <v>283056.14</v>
      </c>
      <c r="L27" s="205"/>
      <c r="M27" s="205">
        <v>660464.32</v>
      </c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2">
        <f>Y27</f>
        <v>9015.33</v>
      </c>
      <c r="Y27" s="202">
        <v>9015.33</v>
      </c>
      <c r="Z27" s="205"/>
      <c r="AA27" s="205"/>
      <c r="AB27" s="205"/>
      <c r="AC27" s="205"/>
    </row>
  </sheetData>
  <sheetProtection formatCells="0" formatColumns="0" formatRows="0" insertRows="0" insertColumns="0" insertHyperlinks="0" deleteColumns="0" deleteRows="0" sort="0" autoFilter="0" pivotTables="0"/>
  <mergeCells count="25">
    <mergeCell ref="A2:AC2"/>
    <mergeCell ref="A3:G3"/>
    <mergeCell ref="I4:W4"/>
    <mergeCell ref="X4:AC4"/>
    <mergeCell ref="J5:N5"/>
    <mergeCell ref="R5:W5"/>
    <mergeCell ref="A27:G27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O5:O6"/>
    <mergeCell ref="P5:P6"/>
    <mergeCell ref="Q5:Q6"/>
    <mergeCell ref="X5:X6"/>
    <mergeCell ref="Y5:Y6"/>
    <mergeCell ref="Z5:Z6"/>
    <mergeCell ref="AA5:AA6"/>
    <mergeCell ref="AB5:AB6"/>
    <mergeCell ref="AC5:AC6"/>
  </mergeCells>
  <printOptions horizontalCentered="1"/>
  <pageMargins left="0.393700787401575" right="0.393700787401575" top="0.511811023622047" bottom="0.511811023622047" header="0.31496062992126" footer="0.31496062992126"/>
  <pageSetup paperSize="9" scale="2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目录</vt:lpstr>
      <vt:lpstr>表一 部门财务收支预算总表</vt:lpstr>
      <vt:lpstr>表二 部门收入预算表</vt:lpstr>
      <vt:lpstr>表三 部门支出预算表</vt:lpstr>
      <vt:lpstr>表四 财政拨款收支预算总表</vt:lpstr>
      <vt:lpstr>表五 一般公共预算支出预算表（按功能科目分类）</vt:lpstr>
      <vt:lpstr>表六 一般公共预算“三公”经费支出预算表</vt:lpstr>
      <vt:lpstr>表七 部门基本支出预算表（人员类、运转类公用经费项目）</vt:lpstr>
      <vt:lpstr>表八 部门项目支出预算表（其他运转类、特定目标类项目）</vt:lpstr>
      <vt:lpstr>表九 部门项目支出绩效目标表</vt:lpstr>
      <vt:lpstr>表十 政府性基金预算支出预算表</vt:lpstr>
      <vt:lpstr>表十一 部门政府采购预算表</vt:lpstr>
      <vt:lpstr>表十二 部门政府购买服务预算表</vt:lpstr>
      <vt:lpstr>表十三 对下转移支付预算表</vt:lpstr>
      <vt:lpstr>表十四 对下转移支付绩效目标表</vt:lpstr>
      <vt:lpstr>表十五 新增资产配置表</vt:lpstr>
      <vt:lpstr>表十六 上级补助项目支出预算表</vt:lpstr>
      <vt:lpstr>表十七 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2020-01-11T06:24:00Z</dcterms:created>
  <cp:lastPrinted>2025-02-10T10:43:00Z</cp:lastPrinted>
  <dcterms:modified xsi:type="dcterms:W3CDTF">2026-04-02T06:24:58Z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CA2C558E09244091A5558473F32D6F8F</vt:lpwstr>
  </property>
</Properties>
</file>